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r\Desktop\Documents\MPT Hanked\Kahala MS\"/>
    </mc:Choice>
  </mc:AlternateContent>
  <xr:revisionPtr revIDLastSave="0" documentId="13_ncr:1_{3AD07A63-6CA0-41BD-A39D-5EEB293080DF}" xr6:coauthVersionLast="47" xr6:coauthVersionMax="47" xr10:uidLastSave="{00000000-0000-0000-0000-00000000000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3" i="11" l="1"/>
  <c r="F120" i="11"/>
  <c r="F121" i="11"/>
  <c r="F122" i="11"/>
  <c r="F123" i="11"/>
  <c r="F124" i="11"/>
  <c r="F125" i="11"/>
  <c r="F126" i="11"/>
  <c r="F127" i="11"/>
  <c r="F128" i="11"/>
  <c r="F129" i="11"/>
  <c r="F104" i="11"/>
  <c r="F26" i="11"/>
  <c r="F27" i="11"/>
  <c r="F28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30" i="11"/>
  <c r="F85" i="11" l="1"/>
  <c r="F86" i="11"/>
  <c r="F87" i="11"/>
  <c r="F45" i="11" l="1"/>
  <c r="F112" i="11" l="1"/>
  <c r="F113" i="11"/>
  <c r="F114" i="11"/>
  <c r="F115" i="11"/>
  <c r="F116" i="11"/>
  <c r="F117" i="11"/>
  <c r="F118" i="11"/>
  <c r="F119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43" i="11" l="1"/>
  <c r="F44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7" i="11"/>
  <c r="F48" i="11"/>
  <c r="F109" i="11" l="1"/>
  <c r="F110" i="11"/>
  <c r="F111" i="11"/>
  <c r="F94" i="11" l="1"/>
  <c r="F95" i="11"/>
  <c r="F96" i="11"/>
  <c r="F97" i="11"/>
  <c r="F98" i="11"/>
  <c r="F99" i="11"/>
  <c r="F100" i="11"/>
  <c r="F101" i="11"/>
  <c r="F102" i="11"/>
  <c r="F103" i="11"/>
  <c r="F105" i="11"/>
  <c r="F106" i="11"/>
  <c r="F107" i="11"/>
  <c r="F108" i="11"/>
  <c r="F57" i="11"/>
  <c r="F58" i="11"/>
  <c r="F59" i="11"/>
  <c r="F60" i="11"/>
  <c r="F61" i="11"/>
  <c r="F132" i="11"/>
  <c r="F131" i="11"/>
  <c r="F93" i="11"/>
  <c r="F90" i="11" l="1"/>
  <c r="F89" i="11"/>
  <c r="F52" i="11" l="1"/>
  <c r="F53" i="11"/>
  <c r="F54" i="11" l="1"/>
  <c r="F91" i="11" s="1"/>
  <c r="F55" i="11"/>
  <c r="F56" i="11"/>
  <c r="F49" i="11" l="1"/>
  <c r="F50" i="11" s="1"/>
  <c r="E134" i="11" l="1"/>
  <c r="E135" i="11" l="1"/>
  <c r="E136" i="11" l="1"/>
</calcChain>
</file>

<file path=xl/sharedStrings.xml><?xml version="1.0" encoding="utf-8"?>
<sst xmlns="http://schemas.openxmlformats.org/spreadsheetml/2006/main" count="266" uniqueCount="120">
  <si>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</si>
  <si>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</si>
  <si>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</si>
  <si>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</si>
  <si>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</si>
  <si>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</si>
  <si>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</si>
  <si>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</si>
  <si>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</si>
  <si>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</si>
  <si>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</si>
  <si>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</si>
  <si>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</si>
  <si>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</si>
  <si>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</si>
  <si>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</si>
  <si>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</si>
  <si>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</si>
  <si>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</si>
  <si>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>Truupide ehitamine ja rekonstrueerimine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</si>
  <si>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</si>
  <si>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</si>
  <si>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</si>
  <si>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</si>
  <si>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</si>
  <si>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</si>
  <si>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</si>
  <si>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</si>
  <si>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ha</t>
  </si>
  <si>
    <t>km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</si>
  <si>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</si>
  <si>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</si>
  <si>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</si>
  <si>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</si>
  <si>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</si>
  <si>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</si>
  <si>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</si>
  <si>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</si>
  <si>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</si>
  <si>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</si>
  <si>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</si>
  <si>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komplekt</t>
  </si>
  <si>
    <t>Tee parameetrite ja -elementide mahamärkimine (telg, servad, kraavide siseservad)</t>
  </si>
  <si>
    <t>m²</t>
  </si>
  <si>
    <t>Geotekstiili (Deklareeritud tõmbetugevus MD/CMD ≥20 kN/m, 5,0 m lai) paigaldamine tihendatud ja profileeritud muldele</t>
  </si>
  <si>
    <t>Kruusast teekatte ehitamine koos tihendamisega. Purustatud kruus, Positsioon nr. 6, L=4,5m, h=10cm, 0,47 m3/m (+materjal ja vedu karjäärist)</t>
  </si>
  <si>
    <t>Geotekstiili (Deklareeritud tõmbetugevus MD/CMD ≥20 kN/m, 5,0 m lai) paigaldamine tihendatud ja profileeritud tee-elemendi muldele</t>
  </si>
  <si>
    <t>Katte ehitamine koos tihendamisega, purustatud kruus Positsioon nr. 6, (h=10cm) (+materjal ja vedu karjäärist)</t>
  </si>
  <si>
    <t>Võsa, peenmetsa ja metsa raie, koondamine hunnikutesse ja kokkuvedu 2000m</t>
  </si>
  <si>
    <t>Di 300mm plasttruubi torustiku, tüüp 30-PT, a. 9m ehitamine koos otsakuga (gofreeritud,Sn8) (tüüpjoon.1.7 2008a)</t>
  </si>
  <si>
    <t xml:space="preserve">Di 400mm plasttruubi torustiku, tüüp 40-PT, ehitamine (gofreeritud,Sn8) </t>
  </si>
  <si>
    <t xml:space="preserve">Di 500mm plasttruubi torustiku, tüüp 50-PT, ehitamine (gofreeritud,Sn8) </t>
  </si>
  <si>
    <t xml:space="preserve">Di 600mm plasttruubi torustiku, tüüp 60-PT, ehitamine (gofreeritud,Sn8) </t>
  </si>
  <si>
    <t>Kruuskatte (purustatud kruus positsioon nr 6) taastamine truupide ehitamisel (+materjal ja vedu karjäärist)</t>
  </si>
  <si>
    <t>Kruusast teealuse ehitamine koos tihendamisega. Sorteeritud kruus, Positsioon nr. 4, L=4,8m, h=30cm (+materjal ja vedu karjäärist)</t>
  </si>
  <si>
    <t>Aluse ehitamine koos tihendamisega, sorteeritud kruus Positsioon nr. 4, (h=30cm) (+materjal ja vedu karjäärist)</t>
  </si>
  <si>
    <t>Muldkeha ehitamine juurdeveetavast pinnasest filtr.m ≥0,5m/ööp. (+materjal ja vedu karjäärist)</t>
  </si>
  <si>
    <t>Kruusaluse ehitamine koos tihendamisega, sorteeritud kruus positsioon nr 4, H=20cm (+materjal ja vedu karjäärist)</t>
  </si>
  <si>
    <t>Kruusast dreenkihi ehitamine koos tihendamisega, sorteeritud kruusast Positsioon nr. 4, H=20cm (+materjal ja vedu karjäärist)</t>
  </si>
  <si>
    <t>Mulde aluspinna planeerimine ja tihendamine</t>
  </si>
  <si>
    <t>Killustikalus (lubjakivikillustik) fr 32/63 kiilutud fr 12/16 kuluga 25kg/m² ja kiilutud fr 8/12 kuluga 15kg/m² alus (h=20 cm) (+materjal ja vedu karjäärist)</t>
  </si>
  <si>
    <t>Sidumata segust kate (Purustatud kruusast Positsioon nr. 6) ehitamine, H=12 cm (+materjal ja vedu karjäärist)</t>
  </si>
  <si>
    <t>Tihedast asfaltbetoonist AC 16 surf 70/100 katte rajamine, H=9cm (+materjal ja vedu)</t>
  </si>
  <si>
    <t>Peenarde kindlustamine (Purustatud kruusast Positsioon nr. 6), H=9 cm (+materjal ja vedu karjäärist)</t>
  </si>
  <si>
    <t xml:space="preserve">Pikivuugi kruntimine vuugiliimiga (ülemine kiht), kulu 80 g/m </t>
  </si>
  <si>
    <t>Vuugi kruntimine sitke naftabituumeniga (alumine kiht), kulu 100 g/m</t>
  </si>
  <si>
    <t>Muru kasvualuse rajamine ja külv, h= 10cm</t>
  </si>
  <si>
    <t>Lisa 1 - Hinnapakkumuse vorm hankes "Kahala maaparandussüsteemi ja teede rekonstrueerimine"</t>
  </si>
  <si>
    <t>Kahala maaparandussüsteemi rekonstrueerimine</t>
  </si>
  <si>
    <t>263,4 ha</t>
  </si>
  <si>
    <t>Kahala maaparandussüsteemi rekonstrueerimine kokku</t>
  </si>
  <si>
    <t>Oldoja tee (1,36 km) ehitamine</t>
  </si>
  <si>
    <t>Oldoja tee (1,36 km) ehitamine kokku</t>
  </si>
  <si>
    <t>Puupõllu tee (0,78 km) rekonstrueerimine</t>
  </si>
  <si>
    <t>Puupõllu tee (0,78 km) rekonstrueerimine kokku</t>
  </si>
  <si>
    <t>Puittaimestiku kändude juurimine</t>
  </si>
  <si>
    <t>Puude tükeldus ja väljatõstmine kraavist</t>
  </si>
  <si>
    <t>Kivide teisaldamine töötsoonist eemale</t>
  </si>
  <si>
    <t>Ehitusaegsete filtratsioonitõkke ekraanide paigaldus ja ehitustööde lõpus likvideerimine</t>
  </si>
  <si>
    <t>Settebasseini kaeve ekskavaatoriga, I-II gr. pinnas</t>
  </si>
  <si>
    <t>Settebasseini kaevepinnase laialiplaneerimine ja tihendamine lüke 20 m</t>
  </si>
  <si>
    <t>Kiviprisma ehitamine settebasseini (kivid Ø 15-30 cm)</t>
  </si>
  <si>
    <t>Uute veejuhtmete mahamärkimine</t>
  </si>
  <si>
    <t xml:space="preserve">RK - Rekonstrueeritava kuivenduskraavi kaeve </t>
  </si>
  <si>
    <t xml:space="preserve">RT - Rekonstrueeritava teekraavi kaeve </t>
  </si>
  <si>
    <t xml:space="preserve">EK - Ehitatava kuivenduskraavi kaeve </t>
  </si>
  <si>
    <t xml:space="preserve">ET - Ehitatava teekraavi kaeve </t>
  </si>
  <si>
    <t xml:space="preserve">HK - Hooldatava kuivenduskraavi kaeve </t>
  </si>
  <si>
    <t xml:space="preserve">UE - Uuendatava eesvoolu kaeve </t>
  </si>
  <si>
    <t>Sette ekspluatatsioonieelne eemaldus (10% põhikaeve mahust)</t>
  </si>
  <si>
    <t>Mullavallide laialiajamine ja tasandamine (sh vanad kraavivallid)</t>
  </si>
  <si>
    <t>Voolutakistuste eemaldamine veejuhtme sängist</t>
  </si>
  <si>
    <t>Truupide mahamärkimine</t>
  </si>
  <si>
    <t>Ø 50 cm truubi torude väljatõstmine</t>
  </si>
  <si>
    <t>Ø 75 cm truubi torude väljatõstmine</t>
  </si>
  <si>
    <t>Truubitorude ja lammutatud otsakute utiliseerimine</t>
  </si>
  <si>
    <t xml:space="preserve">Di 300mm plasttruubi torustiku, tüüp 30-PT, ehitamine (gofreeritud,Sn8) </t>
  </si>
  <si>
    <t xml:space="preserve">Di 800mm plasttruubi torustiku, tüüp 80-PT, ehitamine (gofreeritud,Sn8) </t>
  </si>
  <si>
    <t>Ø 30-40 sm truubi mattotsaku (30-40 MAO) rajamine</t>
  </si>
  <si>
    <t>2 otsakut</t>
  </si>
  <si>
    <t>Ø 50-60 sm truubi mattotsaku (50-60 MAO) rajamine</t>
  </si>
  <si>
    <t>Ø 60 cm truubi kiviotsak kivikindlustusega (60-KOK)</t>
  </si>
  <si>
    <t>Ø 80 cm truubi kiviotsak kivikindlustusega (80-KOK)</t>
  </si>
  <si>
    <t>Truubi setetest puhastamine käsitsi, setet üle 0,5 läbimõõdu</t>
  </si>
  <si>
    <t>Täitepinnas, veejuhtmete täiteks (kohalik materjal)</t>
  </si>
  <si>
    <t>Tee rajatiste mahamärkimine</t>
  </si>
  <si>
    <t>Teemulde mahalükkamine/ümberkaeve</t>
  </si>
  <si>
    <r>
      <t>m</t>
    </r>
    <r>
      <rPr>
        <vertAlign val="superscript"/>
        <sz val="8"/>
        <rFont val="Arial"/>
        <family val="2"/>
        <charset val="186"/>
      </rPr>
      <t>3</t>
    </r>
  </si>
  <si>
    <t>Teemulde töötlemine profiili koos teekraede likvideerimisega ning mulde tihendamisega</t>
  </si>
  <si>
    <r>
      <t>m</t>
    </r>
    <r>
      <rPr>
        <vertAlign val="superscript"/>
        <sz val="8"/>
        <rFont val="Arial"/>
        <family val="2"/>
        <charset val="186"/>
      </rPr>
      <t>2</t>
    </r>
  </si>
  <si>
    <t>Tee mulde ehitus kohapealsest pinnasest (kaevest saadud) koos tihendamisega</t>
  </si>
  <si>
    <t>M3 - Mahasõidukohta (R=10m, L=10m) ehitamine s.h.</t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</si>
  <si>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</si>
  <si>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Muldkeha ehitamine juurdeveetavast pinnasest filtr.m ≥0,5m/ööp. H=30 sm (+materjal ja vedu karjäärist)</t>
  </si>
  <si>
    <t>TP-S - silmusekujuline tagasipööramise koha ehitamine s.h.</t>
  </si>
  <si>
    <t>MM - Mahasõidukoha ehitamine maanteelt s.h.</t>
  </si>
  <si>
    <t>Kasvupinnase eemaldamine (hkeskm=20cm) ja Ehituseks sobimatu pinnase kaevandamine</t>
  </si>
  <si>
    <t>Olemasoleva katendi freesimine, h=4cm</t>
  </si>
  <si>
    <t>Teemulde lisatäite (mahalükkamisel/teekraavidest saadud)</t>
  </si>
  <si>
    <t>TP-T - T-kujuline tagasipööramise koha ehitamine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</si>
</sst>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\ ###\ ###"/>
  </numFmts>
  <fonts count="34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name val="Arial"/>
      <family val="2"/>
    </font>
    <font>
      <sz val="8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26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0" fontId="2" fillId="0" borderId="0"/>
    <xf numFmtId="0" fontId="2" fillId="0" borderId="0"/>
    <xf numFmtId="1" fontId="2" fillId="0" borderId="14" applyAlignment="0"/>
  </cellStyleXfs>
  <cellXfs count="136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3" fillId="0" borderId="14" xfId="0" applyNumberFormat="1" applyFont="1" applyFill="1" applyBorder="1" applyAlignment="1">
      <alignment horizontal="right" vertical="center" wrapText="1"/>
    </xf>
    <xf numFmtId="4" fontId="3" fillId="0" borderId="16" xfId="0" applyNumberFormat="1" applyFont="1" applyFill="1" applyBorder="1" applyAlignment="1">
      <alignment horizontal="right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1" fontId="3" fillId="0" borderId="14" xfId="0" applyNumberFormat="1" applyFont="1" applyFill="1" applyBorder="1" applyAlignment="1">
      <alignment horizontal="right" vertical="center" wrapText="1"/>
    </xf>
    <xf numFmtId="0" fontId="3" fillId="0" borderId="14" xfId="0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right" vertical="center"/>
    </xf>
    <xf numFmtId="0" fontId="30" fillId="0" borderId="14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" fontId="3" fillId="0" borderId="26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4" fillId="0" borderId="22" xfId="0" applyNumberFormat="1" applyFont="1" applyFill="1" applyBorder="1" applyAlignment="1">
      <alignment horizontal="right" vertical="center" wrapText="1"/>
    </xf>
    <xf numFmtId="4" fontId="4" fillId="0" borderId="23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30" fillId="0" borderId="0" xfId="0" applyFont="1" applyAlignment="1">
      <alignment horizontal="right" vertical="center"/>
    </xf>
    <xf numFmtId="0" fontId="30" fillId="0" borderId="0" xfId="0" applyFont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3" fontId="30" fillId="0" borderId="14" xfId="0" applyNumberFormat="1" applyFont="1" applyBorder="1" applyAlignment="1">
      <alignment vertical="center"/>
    </xf>
    <xf numFmtId="4" fontId="30" fillId="0" borderId="14" xfId="0" applyNumberFormat="1" applyFont="1" applyBorder="1" applyAlignment="1">
      <alignment horizontal="right" vertical="center"/>
    </xf>
    <xf numFmtId="4" fontId="3" fillId="0" borderId="16" xfId="0" applyNumberFormat="1" applyFont="1" applyBorder="1" applyAlignment="1">
      <alignment horizontal="right" vertical="center" wrapText="1"/>
    </xf>
    <xf numFmtId="4" fontId="30" fillId="0" borderId="14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2" fontId="6" fillId="0" borderId="0" xfId="0" applyNumberFormat="1" applyFont="1" applyAlignment="1">
      <alignment vertical="center"/>
    </xf>
    <xf numFmtId="4" fontId="3" fillId="0" borderId="38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4" xfId="71" applyFont="1" applyBorder="1" applyAlignment="1">
      <alignment vertical="center" wrapText="1"/>
    </xf>
    <xf numFmtId="0" fontId="3" fillId="24" borderId="14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4" xfId="72" applyFont="1" applyBorder="1" applyAlignment="1">
      <alignment horizontal="left" vertical="center" wrapText="1"/>
    </xf>
    <xf numFmtId="0" fontId="3" fillId="0" borderId="14" xfId="42" applyFont="1" applyBorder="1" applyAlignment="1">
      <alignment vertical="center" wrapText="1"/>
    </xf>
    <xf numFmtId="0" fontId="31" fillId="0" borderId="14" xfId="51" applyFont="1" applyBorder="1" applyAlignment="1">
      <alignment horizontal="right" vertical="center" wrapText="1"/>
    </xf>
    <xf numFmtId="1" fontId="31" fillId="0" borderId="14" xfId="57" applyFont="1" applyAlignment="1">
      <alignment horizontal="right" vertical="center" wrapText="1"/>
    </xf>
    <xf numFmtId="0" fontId="31" fillId="0" borderId="14" xfId="42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4" xfId="73" applyFont="1" applyBorder="1" applyAlignment="1">
      <alignment vertical="center" wrapText="1"/>
    </xf>
    <xf numFmtId="0" fontId="3" fillId="0" borderId="14" xfId="73" applyFont="1" applyBorder="1" applyAlignment="1">
      <alignment vertical="center"/>
    </xf>
    <xf numFmtId="2" fontId="3" fillId="0" borderId="14" xfId="0" applyNumberFormat="1" applyFont="1" applyBorder="1" applyAlignment="1">
      <alignment horizontal="right" vertical="center"/>
    </xf>
    <xf numFmtId="1" fontId="3" fillId="0" borderId="14" xfId="0" applyNumberFormat="1" applyFont="1" applyBorder="1" applyAlignment="1">
      <alignment horizontal="right" vertical="center"/>
    </xf>
    <xf numFmtId="3" fontId="3" fillId="0" borderId="14" xfId="0" applyNumberFormat="1" applyFont="1" applyBorder="1" applyAlignment="1">
      <alignment horizontal="right" vertical="center"/>
    </xf>
    <xf numFmtId="0" fontId="31" fillId="0" borderId="14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right" vertical="center"/>
    </xf>
    <xf numFmtId="0" fontId="4" fillId="0" borderId="32" xfId="0" applyFont="1" applyFill="1" applyBorder="1" applyAlignment="1">
      <alignment horizontal="right" vertical="center"/>
    </xf>
    <xf numFmtId="0" fontId="4" fillId="0" borderId="33" xfId="0" applyFont="1" applyFill="1" applyBorder="1" applyAlignment="1">
      <alignment horizontal="right" vertical="center"/>
    </xf>
    <xf numFmtId="0" fontId="4" fillId="0" borderId="19" xfId="0" applyFont="1" applyFill="1" applyBorder="1" applyAlignment="1">
      <alignment horizontal="right" vertical="center"/>
    </xf>
    <xf numFmtId="0" fontId="4" fillId="0" borderId="34" xfId="0" applyFont="1" applyFill="1" applyBorder="1" applyAlignment="1">
      <alignment horizontal="right" vertical="center"/>
    </xf>
    <xf numFmtId="0" fontId="4" fillId="0" borderId="35" xfId="0" applyFont="1" applyFill="1" applyBorder="1" applyAlignment="1">
      <alignment horizontal="right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30" xfId="0" applyFont="1" applyBorder="1" applyAlignment="1">
      <alignment horizontal="right" vertical="center" wrapText="1"/>
    </xf>
    <xf numFmtId="0" fontId="4" fillId="0" borderId="31" xfId="0" applyFont="1" applyBorder="1" applyAlignment="1">
      <alignment horizontal="right" vertical="center" wrapText="1"/>
    </xf>
    <xf numFmtId="4" fontId="4" fillId="0" borderId="36" xfId="0" applyNumberFormat="1" applyFont="1" applyFill="1" applyBorder="1" applyAlignment="1">
      <alignment horizontal="center" vertical="center" wrapText="1"/>
    </xf>
    <xf numFmtId="4" fontId="4" fillId="0" borderId="3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4" fillId="0" borderId="18" xfId="0" applyNumberFormat="1" applyFont="1" applyFill="1" applyBorder="1" applyAlignment="1">
      <alignment horizontal="center" vertical="center" wrapText="1"/>
    </xf>
    <xf numFmtId="4" fontId="4" fillId="0" borderId="28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17" xfId="0" applyFont="1" applyBorder="1" applyAlignment="1">
      <alignment horizontal="right" vertical="center" wrapText="1"/>
    </xf>
    <xf numFmtId="4" fontId="4" fillId="0" borderId="19" xfId="0" applyNumberFormat="1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0" fontId="32" fillId="0" borderId="14" xfId="0" applyFont="1" applyBorder="1" applyAlignment="1">
      <alignment horizontal="left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4" xfId="0" applyFont="1" applyBorder="1" applyAlignment="1">
      <alignment vertical="center" wrapText="1"/>
    </xf>
    <xf numFmtId="0" fontId="33" fillId="0" borderId="14" xfId="0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right" vertical="center"/>
    </xf>
    <xf numFmtId="165" fontId="3" fillId="0" borderId="14" xfId="0" applyNumberFormat="1" applyFont="1" applyBorder="1" applyAlignment="1">
      <alignment horizontal="right" vertical="center"/>
    </xf>
    <xf numFmtId="1" fontId="3" fillId="0" borderId="14" xfId="74" applyFont="1" applyAlignment="1">
      <alignment horizontal="left" vertical="center"/>
    </xf>
    <xf numFmtId="0" fontId="3" fillId="0" borderId="14" xfId="61" applyFont="1" applyBorder="1" applyAlignment="1">
      <alignment vertical="center" wrapText="1"/>
    </xf>
    <xf numFmtId="0" fontId="4" fillId="0" borderId="14" xfId="42" applyFont="1" applyBorder="1" applyAlignment="1">
      <alignment vertical="center" wrapText="1"/>
    </xf>
    <xf numFmtId="165" fontId="3" fillId="0" borderId="1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0" fontId="4" fillId="0" borderId="14" xfId="55" applyFont="1" applyBorder="1" applyAlignment="1">
      <alignment horizontal="left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  <protection hidden="1"/>
    </xf>
    <xf numFmtId="0" fontId="31" fillId="0" borderId="14" xfId="0" applyFont="1" applyBorder="1" applyAlignment="1" applyProtection="1">
      <alignment horizontal="right" vertical="center" wrapText="1"/>
      <protection hidden="1"/>
    </xf>
    <xf numFmtId="3" fontId="3" fillId="0" borderId="14" xfId="0" applyNumberFormat="1" applyFont="1" applyBorder="1" applyAlignment="1">
      <alignment horizontal="right" vertical="center" wrapText="1"/>
    </xf>
    <xf numFmtId="166" fontId="3" fillId="0" borderId="14" xfId="0" applyNumberFormat="1" applyFont="1" applyBorder="1" applyAlignment="1" applyProtection="1">
      <alignment horizontal="center" vertical="center" wrapText="1"/>
      <protection hidden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4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Ahtme3 2 2" xfId="72" xr:uid="{69225D37-013C-49EA-A849-5D1E8B0645C7}"/>
    <cellStyle name="Normal_tab.10" xfId="73" xr:uid="{427695F2-52CA-49A0-BD38-49CDCE12B159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149"/>
  <sheetViews>
    <sheetView tabSelected="1" topLeftCell="A111" workbookViewId="0">
      <selection activeCell="A133" sqref="A133:E133"/>
    </sheetView>
  </sheetViews>
  <sheetFormatPr defaultColWidth="9.109375" defaultRowHeight="10.199999999999999" x14ac:dyDescent="0.25"/>
  <cols>
    <col min="1" max="1" width="3.33203125" style="4" customWidth="1"/>
    <col min="2" max="2" width="53.109375" style="7" customWidth="1"/>
    <col min="3" max="3" width="7.109375" style="3" customWidth="1"/>
    <col min="4" max="4" width="8.5546875" style="10" customWidth="1"/>
    <col min="5" max="6" width="8.5546875" style="8" customWidth="1"/>
    <col min="7" max="7" width="8.5546875" style="1" customWidth="1"/>
    <col min="8" max="16384" width="9.109375" style="1"/>
  </cols>
  <sheetData>
    <row r="1" spans="1:50" s="26" customFormat="1" ht="45.6" customHeight="1" x14ac:dyDescent="0.25">
      <c r="A1" s="102" t="s">
        <v>67</v>
      </c>
      <c r="B1" s="103"/>
      <c r="C1" s="103"/>
      <c r="D1" s="103"/>
      <c r="E1" s="103"/>
      <c r="F1" s="103"/>
    </row>
    <row r="2" spans="1:50" s="26" customFormat="1" ht="12.75" customHeight="1" x14ac:dyDescent="0.25">
      <c r="A2" s="4"/>
      <c r="B2" s="7"/>
      <c r="C2" s="3"/>
      <c r="D2" s="10"/>
      <c r="E2" s="8"/>
      <c r="F2" s="8"/>
    </row>
    <row r="3" spans="1:50" s="26" customFormat="1" ht="15" x14ac:dyDescent="0.25">
      <c r="A3" s="6" t="s">
        <v>16</v>
      </c>
      <c r="B3" s="7"/>
      <c r="C3" s="3"/>
      <c r="D3" s="10"/>
      <c r="E3" s="8"/>
      <c r="F3" s="8"/>
    </row>
    <row r="4" spans="1:50" ht="10.8" thickBot="1" x14ac:dyDescent="0.3"/>
    <row r="5" spans="1:50" s="5" customFormat="1" ht="12.75" customHeight="1" x14ac:dyDescent="0.25">
      <c r="A5" s="104" t="s">
        <v>3</v>
      </c>
      <c r="B5" s="107" t="s">
        <v>1</v>
      </c>
      <c r="C5" s="110" t="s">
        <v>4</v>
      </c>
      <c r="D5" s="110" t="s">
        <v>5</v>
      </c>
      <c r="E5" s="113" t="s">
        <v>6</v>
      </c>
      <c r="F5" s="116" t="s">
        <v>7</v>
      </c>
    </row>
    <row r="6" spans="1:50" s="5" customFormat="1" ht="13.2" x14ac:dyDescent="0.25">
      <c r="A6" s="105"/>
      <c r="B6" s="108"/>
      <c r="C6" s="111"/>
      <c r="D6" s="111"/>
      <c r="E6" s="114"/>
      <c r="F6" s="117"/>
      <c r="G6" s="1"/>
      <c r="H6" s="1"/>
      <c r="I6" s="1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</row>
    <row r="7" spans="1:50" s="5" customFormat="1" ht="12.75" customHeight="1" thickBot="1" x14ac:dyDescent="0.3">
      <c r="A7" s="106"/>
      <c r="B7" s="109"/>
      <c r="C7" s="112"/>
      <c r="D7" s="16" t="s">
        <v>69</v>
      </c>
      <c r="E7" s="115"/>
      <c r="F7" s="118"/>
      <c r="G7" s="1"/>
      <c r="H7" s="1"/>
      <c r="I7" s="1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</row>
    <row r="8" spans="1:50" s="5" customFormat="1" ht="12.75" customHeight="1" x14ac:dyDescent="0.25">
      <c r="A8" s="71" t="s">
        <v>68</v>
      </c>
      <c r="B8" s="72"/>
      <c r="C8" s="72"/>
      <c r="D8" s="72"/>
      <c r="E8" s="72"/>
      <c r="F8" s="73"/>
      <c r="G8" s="1"/>
      <c r="H8" s="1"/>
      <c r="I8" s="1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</row>
    <row r="9" spans="1:50" s="5" customFormat="1" ht="12.75" customHeight="1" x14ac:dyDescent="0.25">
      <c r="A9" s="83" t="s">
        <v>18</v>
      </c>
      <c r="B9" s="84"/>
      <c r="C9" s="84"/>
      <c r="D9" s="84"/>
      <c r="E9" s="84"/>
      <c r="F9" s="85"/>
      <c r="G9" s="1"/>
      <c r="H9" s="1"/>
      <c r="I9" s="1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</row>
    <row r="10" spans="1:50" s="5" customFormat="1" ht="10.8" customHeight="1" x14ac:dyDescent="0.25">
      <c r="A10" s="52">
        <v>1</v>
      </c>
      <c r="B10" s="53" t="s">
        <v>48</v>
      </c>
      <c r="C10" s="54" t="s">
        <v>13</v>
      </c>
      <c r="D10" s="67">
        <v>50</v>
      </c>
      <c r="E10" s="27"/>
      <c r="F10" s="14">
        <f t="shared" ref="F10:F15" si="0">SUM(D10*E10)</f>
        <v>0</v>
      </c>
      <c r="G10" s="1"/>
      <c r="H10" s="1"/>
      <c r="I10" s="1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</row>
    <row r="11" spans="1:50" s="5" customFormat="1" ht="10.8" customHeight="1" x14ac:dyDescent="0.25">
      <c r="A11" s="52">
        <v>2</v>
      </c>
      <c r="B11" s="119" t="s">
        <v>75</v>
      </c>
      <c r="C11" s="120" t="s">
        <v>28</v>
      </c>
      <c r="D11" s="66">
        <v>27.85</v>
      </c>
      <c r="E11" s="27"/>
      <c r="F11" s="14">
        <f>SUM(D11*E11)</f>
        <v>0</v>
      </c>
      <c r="G11" s="1"/>
      <c r="H11" s="1"/>
      <c r="I11" s="49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</row>
    <row r="12" spans="1:50" s="5" customFormat="1" ht="10.8" customHeight="1" x14ac:dyDescent="0.25">
      <c r="A12" s="52">
        <v>3</v>
      </c>
      <c r="B12" s="119" t="s">
        <v>76</v>
      </c>
      <c r="C12" s="120" t="s">
        <v>13</v>
      </c>
      <c r="D12" s="67">
        <v>63</v>
      </c>
      <c r="E12" s="50"/>
      <c r="F12" s="14">
        <f t="shared" si="0"/>
        <v>0</v>
      </c>
      <c r="G12" s="1"/>
      <c r="H12" s="1"/>
      <c r="I12" s="49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</row>
    <row r="13" spans="1:50" s="5" customFormat="1" ht="10.8" customHeight="1" x14ac:dyDescent="0.25">
      <c r="A13" s="52">
        <v>4</v>
      </c>
      <c r="B13" s="119" t="s">
        <v>77</v>
      </c>
      <c r="C13" s="120" t="s">
        <v>30</v>
      </c>
      <c r="D13" s="67">
        <v>5</v>
      </c>
      <c r="E13" s="50"/>
      <c r="F13" s="14">
        <f t="shared" si="0"/>
        <v>0</v>
      </c>
      <c r="G13" s="1"/>
      <c r="H13" s="1"/>
      <c r="I13" s="49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</row>
    <row r="14" spans="1:50" s="5" customFormat="1" ht="21.6" customHeight="1" x14ac:dyDescent="0.25">
      <c r="A14" s="52">
        <v>5</v>
      </c>
      <c r="B14" s="119" t="s">
        <v>78</v>
      </c>
      <c r="C14" s="120" t="s">
        <v>14</v>
      </c>
      <c r="D14" s="67">
        <v>3</v>
      </c>
      <c r="E14" s="50"/>
      <c r="F14" s="14">
        <f t="shared" si="0"/>
        <v>0</v>
      </c>
      <c r="G14" s="1"/>
      <c r="H14" s="1"/>
      <c r="I14" s="49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</row>
    <row r="15" spans="1:50" s="5" customFormat="1" ht="10.8" customHeight="1" x14ac:dyDescent="0.25">
      <c r="A15" s="52">
        <v>6</v>
      </c>
      <c r="B15" s="121" t="s">
        <v>79</v>
      </c>
      <c r="C15" s="120" t="s">
        <v>30</v>
      </c>
      <c r="D15" s="67">
        <v>219</v>
      </c>
      <c r="E15" s="50"/>
      <c r="F15" s="14">
        <f t="shared" si="0"/>
        <v>0</v>
      </c>
      <c r="G15" s="1"/>
      <c r="H15" s="1"/>
      <c r="I15" s="49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</row>
    <row r="16" spans="1:50" s="5" customFormat="1" ht="10.8" customHeight="1" x14ac:dyDescent="0.25">
      <c r="A16" s="52">
        <v>7</v>
      </c>
      <c r="B16" s="121" t="s">
        <v>80</v>
      </c>
      <c r="C16" s="120" t="s">
        <v>30</v>
      </c>
      <c r="D16" s="67">
        <v>131</v>
      </c>
      <c r="E16" s="50"/>
      <c r="F16" s="14">
        <f t="shared" ref="F16:F25" si="1">SUM(D16*E16)</f>
        <v>0</v>
      </c>
      <c r="G16" s="1"/>
      <c r="H16" s="1"/>
      <c r="I16" s="49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</row>
    <row r="17" spans="1:50" s="5" customFormat="1" ht="10.8" customHeight="1" x14ac:dyDescent="0.25">
      <c r="A17" s="52">
        <v>8</v>
      </c>
      <c r="B17" s="121" t="s">
        <v>81</v>
      </c>
      <c r="C17" s="122" t="s">
        <v>14</v>
      </c>
      <c r="D17" s="67">
        <v>1</v>
      </c>
      <c r="E17" s="50"/>
      <c r="F17" s="14">
        <f t="shared" si="1"/>
        <v>0</v>
      </c>
      <c r="G17" s="1"/>
      <c r="H17" s="1"/>
      <c r="I17" s="1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</row>
    <row r="18" spans="1:50" s="5" customFormat="1" ht="10.8" customHeight="1" x14ac:dyDescent="0.25">
      <c r="A18" s="52">
        <v>9</v>
      </c>
      <c r="B18" s="119" t="s">
        <v>82</v>
      </c>
      <c r="C18" s="120" t="s">
        <v>29</v>
      </c>
      <c r="D18" s="123">
        <v>2.2640000000000002</v>
      </c>
      <c r="E18" s="50"/>
      <c r="F18" s="14">
        <f>SUM(D18*E18)</f>
        <v>0</v>
      </c>
      <c r="G18" s="1"/>
      <c r="H18" s="1"/>
      <c r="I18" s="1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</row>
    <row r="19" spans="1:50" s="5" customFormat="1" ht="10.8" customHeight="1" x14ac:dyDescent="0.25">
      <c r="A19" s="52">
        <v>10</v>
      </c>
      <c r="B19" s="119" t="s">
        <v>83</v>
      </c>
      <c r="C19" s="120" t="s">
        <v>29</v>
      </c>
      <c r="D19" s="123">
        <v>25.305</v>
      </c>
      <c r="E19" s="50"/>
      <c r="F19" s="14">
        <f t="shared" si="1"/>
        <v>0</v>
      </c>
      <c r="G19" s="1"/>
      <c r="H19" s="1"/>
      <c r="I19" s="1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</row>
    <row r="20" spans="1:50" s="5" customFormat="1" ht="10.8" customHeight="1" x14ac:dyDescent="0.25">
      <c r="A20" s="52">
        <v>11</v>
      </c>
      <c r="B20" s="119" t="s">
        <v>84</v>
      </c>
      <c r="C20" s="120" t="s">
        <v>29</v>
      </c>
      <c r="D20" s="123">
        <v>2.048</v>
      </c>
      <c r="E20" s="50"/>
      <c r="F20" s="14">
        <f t="shared" si="1"/>
        <v>0</v>
      </c>
      <c r="G20" s="1"/>
      <c r="H20" s="1"/>
      <c r="I20" s="1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</row>
    <row r="21" spans="1:50" s="5" customFormat="1" ht="10.8" customHeight="1" x14ac:dyDescent="0.25">
      <c r="A21" s="52">
        <v>12</v>
      </c>
      <c r="B21" s="119" t="s">
        <v>85</v>
      </c>
      <c r="C21" s="120" t="s">
        <v>29</v>
      </c>
      <c r="D21" s="123">
        <v>0.42499999999999999</v>
      </c>
      <c r="E21" s="50"/>
      <c r="F21" s="14">
        <f t="shared" si="1"/>
        <v>0</v>
      </c>
      <c r="G21" s="1"/>
      <c r="H21" s="1"/>
      <c r="I21" s="1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</row>
    <row r="22" spans="1:50" s="5" customFormat="1" ht="10.8" customHeight="1" x14ac:dyDescent="0.25">
      <c r="A22" s="52">
        <v>13</v>
      </c>
      <c r="B22" s="119" t="s">
        <v>86</v>
      </c>
      <c r="C22" s="120" t="s">
        <v>29</v>
      </c>
      <c r="D22" s="123">
        <v>1.839</v>
      </c>
      <c r="E22" s="50"/>
      <c r="F22" s="14">
        <f t="shared" si="1"/>
        <v>0</v>
      </c>
      <c r="G22" s="1"/>
      <c r="H22" s="1"/>
      <c r="I22" s="1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</row>
    <row r="23" spans="1:50" s="5" customFormat="1" ht="10.8" customHeight="1" x14ac:dyDescent="0.25">
      <c r="A23" s="52">
        <v>14</v>
      </c>
      <c r="B23" s="119" t="s">
        <v>87</v>
      </c>
      <c r="C23" s="120" t="s">
        <v>29</v>
      </c>
      <c r="D23" s="123">
        <v>3.694</v>
      </c>
      <c r="E23" s="50"/>
      <c r="F23" s="14">
        <f t="shared" si="1"/>
        <v>0</v>
      </c>
      <c r="G23" s="1"/>
      <c r="H23" s="1"/>
      <c r="I23" s="1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</row>
    <row r="24" spans="1:50" s="5" customFormat="1" ht="10.8" customHeight="1" x14ac:dyDescent="0.25">
      <c r="A24" s="52">
        <v>15</v>
      </c>
      <c r="B24" s="119" t="s">
        <v>88</v>
      </c>
      <c r="C24" s="120" t="s">
        <v>29</v>
      </c>
      <c r="D24" s="123">
        <v>0.246</v>
      </c>
      <c r="E24" s="50"/>
      <c r="F24" s="14">
        <f t="shared" si="1"/>
        <v>0</v>
      </c>
      <c r="G24" s="1"/>
      <c r="H24" s="1"/>
      <c r="I24" s="1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</row>
    <row r="25" spans="1:50" s="5" customFormat="1" ht="10.8" customHeight="1" x14ac:dyDescent="0.25">
      <c r="A25" s="52">
        <v>16</v>
      </c>
      <c r="B25" s="119" t="s">
        <v>89</v>
      </c>
      <c r="C25" s="120" t="s">
        <v>29</v>
      </c>
      <c r="D25" s="123">
        <v>33.557000000000002</v>
      </c>
      <c r="E25" s="50"/>
      <c r="F25" s="14">
        <f t="shared" si="1"/>
        <v>0</v>
      </c>
      <c r="G25" s="1"/>
      <c r="H25" s="1"/>
      <c r="I25" s="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</row>
    <row r="26" spans="1:50" s="5" customFormat="1" ht="10.8" customHeight="1" x14ac:dyDescent="0.25">
      <c r="A26" s="52">
        <v>17</v>
      </c>
      <c r="B26" s="119" t="s">
        <v>90</v>
      </c>
      <c r="C26" s="120" t="s">
        <v>29</v>
      </c>
      <c r="D26" s="123">
        <v>33.557000000000002</v>
      </c>
      <c r="E26" s="50"/>
      <c r="F26" s="14">
        <f t="shared" ref="F26:F28" si="2">SUM(D26*E26)</f>
        <v>0</v>
      </c>
      <c r="G26" s="1"/>
      <c r="H26" s="1"/>
      <c r="I26" s="1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</row>
    <row r="27" spans="1:50" s="5" customFormat="1" ht="10.8" customHeight="1" x14ac:dyDescent="0.25">
      <c r="A27" s="52">
        <v>18</v>
      </c>
      <c r="B27" s="119" t="s">
        <v>91</v>
      </c>
      <c r="C27" s="120" t="s">
        <v>29</v>
      </c>
      <c r="D27" s="123">
        <v>0.246</v>
      </c>
      <c r="E27" s="50"/>
      <c r="F27" s="14">
        <f t="shared" si="2"/>
        <v>0</v>
      </c>
      <c r="G27" s="1"/>
      <c r="H27" s="1"/>
      <c r="I27" s="1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</row>
    <row r="28" spans="1:50" s="5" customFormat="1" ht="21.6" customHeight="1" x14ac:dyDescent="0.25">
      <c r="A28" s="52">
        <v>19</v>
      </c>
      <c r="B28" s="64" t="s">
        <v>49</v>
      </c>
      <c r="C28" s="120" t="s">
        <v>14</v>
      </c>
      <c r="D28" s="67">
        <v>54</v>
      </c>
      <c r="E28" s="50"/>
      <c r="F28" s="14">
        <f t="shared" si="2"/>
        <v>0</v>
      </c>
      <c r="G28" s="1"/>
      <c r="H28" s="1"/>
      <c r="I28" s="1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</row>
    <row r="29" spans="1:50" s="5" customFormat="1" ht="12.75" customHeight="1" x14ac:dyDescent="0.25">
      <c r="A29" s="83" t="s">
        <v>19</v>
      </c>
      <c r="B29" s="84"/>
      <c r="C29" s="84"/>
      <c r="D29" s="84"/>
      <c r="E29" s="84"/>
      <c r="F29" s="85"/>
      <c r="G29" s="1"/>
      <c r="H29" s="1"/>
      <c r="I29" s="1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</row>
    <row r="30" spans="1:50" s="5" customFormat="1" ht="10.8" customHeight="1" x14ac:dyDescent="0.25">
      <c r="A30" s="52">
        <v>20</v>
      </c>
      <c r="B30" s="119" t="s">
        <v>92</v>
      </c>
      <c r="C30" s="120" t="s">
        <v>14</v>
      </c>
      <c r="D30" s="67">
        <v>51</v>
      </c>
      <c r="E30" s="13"/>
      <c r="F30" s="14">
        <f t="shared" ref="F30:F37" si="3">SUM(D30*E30)</f>
        <v>0</v>
      </c>
      <c r="G30" s="1"/>
      <c r="H30" s="1"/>
      <c r="I30" s="1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</row>
    <row r="31" spans="1:50" s="5" customFormat="1" ht="10.8" customHeight="1" x14ac:dyDescent="0.25">
      <c r="A31" s="52">
        <v>21</v>
      </c>
      <c r="B31" s="119" t="s">
        <v>93</v>
      </c>
      <c r="C31" s="120" t="s">
        <v>15</v>
      </c>
      <c r="D31" s="67">
        <v>73</v>
      </c>
      <c r="E31" s="13"/>
      <c r="F31" s="14">
        <f t="shared" ref="F31" si="4">SUM(D31*E31)</f>
        <v>0</v>
      </c>
      <c r="G31" s="1"/>
      <c r="H31" s="1"/>
      <c r="I31" s="1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</row>
    <row r="32" spans="1:50" s="5" customFormat="1" ht="10.8" customHeight="1" x14ac:dyDescent="0.25">
      <c r="A32" s="52">
        <v>22</v>
      </c>
      <c r="B32" s="119" t="s">
        <v>94</v>
      </c>
      <c r="C32" s="120" t="s">
        <v>15</v>
      </c>
      <c r="D32" s="67">
        <v>15</v>
      </c>
      <c r="E32" s="13"/>
      <c r="F32" s="14">
        <f t="shared" si="3"/>
        <v>0</v>
      </c>
      <c r="G32" s="1"/>
      <c r="H32" s="1"/>
      <c r="I32" s="1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</row>
    <row r="33" spans="1:50" s="5" customFormat="1" ht="10.8" customHeight="1" x14ac:dyDescent="0.25">
      <c r="A33" s="52">
        <v>23</v>
      </c>
      <c r="B33" s="119" t="s">
        <v>95</v>
      </c>
      <c r="C33" s="120" t="s">
        <v>30</v>
      </c>
      <c r="D33" s="124">
        <v>17.600000000000005</v>
      </c>
      <c r="E33" s="13"/>
      <c r="F33" s="14">
        <f t="shared" si="3"/>
        <v>0</v>
      </c>
      <c r="G33" s="1"/>
      <c r="H33" s="1"/>
      <c r="I33" s="1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</row>
    <row r="34" spans="1:50" s="5" customFormat="1" ht="10.8" customHeight="1" x14ac:dyDescent="0.25">
      <c r="A34" s="52">
        <v>24</v>
      </c>
      <c r="B34" s="65" t="s">
        <v>96</v>
      </c>
      <c r="C34" s="120" t="s">
        <v>15</v>
      </c>
      <c r="D34" s="67">
        <v>33</v>
      </c>
      <c r="E34" s="13"/>
      <c r="F34" s="14">
        <f t="shared" si="3"/>
        <v>0</v>
      </c>
      <c r="G34" s="1"/>
      <c r="H34" s="1"/>
      <c r="I34" s="1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</row>
    <row r="35" spans="1:50" s="5" customFormat="1" ht="10.8" customHeight="1" x14ac:dyDescent="0.25">
      <c r="A35" s="52">
        <v>25</v>
      </c>
      <c r="B35" s="65" t="s">
        <v>50</v>
      </c>
      <c r="C35" s="120" t="s">
        <v>15</v>
      </c>
      <c r="D35" s="67">
        <v>195</v>
      </c>
      <c r="E35" s="13"/>
      <c r="F35" s="14">
        <f t="shared" si="3"/>
        <v>0</v>
      </c>
      <c r="G35" s="1"/>
      <c r="H35" s="1"/>
      <c r="I35" s="1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</row>
    <row r="36" spans="1:50" s="5" customFormat="1" ht="10.8" customHeight="1" x14ac:dyDescent="0.25">
      <c r="A36" s="52">
        <v>26</v>
      </c>
      <c r="B36" s="65" t="s">
        <v>51</v>
      </c>
      <c r="C36" s="120" t="s">
        <v>15</v>
      </c>
      <c r="D36" s="67">
        <v>201</v>
      </c>
      <c r="E36" s="13"/>
      <c r="F36" s="14">
        <f t="shared" ref="F36" si="5">SUM(D36*E36)</f>
        <v>0</v>
      </c>
      <c r="G36" s="1"/>
      <c r="H36" s="1"/>
      <c r="I36" s="1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</row>
    <row r="37" spans="1:50" s="5" customFormat="1" ht="10.8" customHeight="1" x14ac:dyDescent="0.25">
      <c r="A37" s="52">
        <v>27</v>
      </c>
      <c r="B37" s="65" t="s">
        <v>52</v>
      </c>
      <c r="C37" s="120" t="s">
        <v>15</v>
      </c>
      <c r="D37" s="67">
        <v>51</v>
      </c>
      <c r="E37" s="13"/>
      <c r="F37" s="14">
        <f t="shared" si="3"/>
        <v>0</v>
      </c>
      <c r="G37" s="1"/>
      <c r="H37" s="1"/>
      <c r="I37" s="1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</row>
    <row r="38" spans="1:50" s="5" customFormat="1" ht="10.8" customHeight="1" x14ac:dyDescent="0.25">
      <c r="A38" s="52">
        <v>28</v>
      </c>
      <c r="B38" s="65" t="s">
        <v>97</v>
      </c>
      <c r="C38" s="120" t="s">
        <v>15</v>
      </c>
      <c r="D38" s="67">
        <v>29</v>
      </c>
      <c r="E38" s="13"/>
      <c r="F38" s="14">
        <f t="shared" ref="F38" si="6">SUM(D38*E38)</f>
        <v>0</v>
      </c>
      <c r="G38" s="1"/>
      <c r="H38" s="1"/>
      <c r="I38" s="1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</row>
    <row r="39" spans="1:50" s="5" customFormat="1" ht="10.8" customHeight="1" x14ac:dyDescent="0.25">
      <c r="A39" s="52">
        <v>29</v>
      </c>
      <c r="B39" s="125" t="s">
        <v>98</v>
      </c>
      <c r="C39" s="120" t="s">
        <v>99</v>
      </c>
      <c r="D39" s="67">
        <v>22</v>
      </c>
      <c r="E39" s="13"/>
      <c r="F39" s="14">
        <f t="shared" ref="F39:F53" si="7">SUM(D39*E39)</f>
        <v>0</v>
      </c>
      <c r="G39" s="1"/>
      <c r="H39" s="1"/>
      <c r="I39" s="1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</row>
    <row r="40" spans="1:50" s="5" customFormat="1" ht="10.8" customHeight="1" x14ac:dyDescent="0.25">
      <c r="A40" s="52">
        <v>30</v>
      </c>
      <c r="B40" s="125" t="s">
        <v>100</v>
      </c>
      <c r="C40" s="120" t="s">
        <v>99</v>
      </c>
      <c r="D40" s="67">
        <v>25</v>
      </c>
      <c r="E40" s="13"/>
      <c r="F40" s="14">
        <f t="shared" si="7"/>
        <v>0</v>
      </c>
      <c r="G40" s="1"/>
      <c r="H40" s="1"/>
      <c r="I40" s="1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</row>
    <row r="41" spans="1:50" s="5" customFormat="1" ht="10.8" customHeight="1" x14ac:dyDescent="0.25">
      <c r="A41" s="52">
        <v>31</v>
      </c>
      <c r="B41" s="125" t="s">
        <v>101</v>
      </c>
      <c r="C41" s="120" t="s">
        <v>99</v>
      </c>
      <c r="D41" s="67">
        <v>1</v>
      </c>
      <c r="E41" s="13"/>
      <c r="F41" s="14">
        <f t="shared" si="7"/>
        <v>0</v>
      </c>
      <c r="G41" s="1"/>
      <c r="H41" s="1"/>
      <c r="I41" s="1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</row>
    <row r="42" spans="1:50" s="5" customFormat="1" ht="10.8" customHeight="1" x14ac:dyDescent="0.25">
      <c r="A42" s="52">
        <v>32</v>
      </c>
      <c r="B42" s="125" t="s">
        <v>102</v>
      </c>
      <c r="C42" s="120" t="s">
        <v>99</v>
      </c>
      <c r="D42" s="67">
        <v>3</v>
      </c>
      <c r="E42" s="13"/>
      <c r="F42" s="14">
        <f t="shared" ref="F42" si="8">SUM(D42*E42)</f>
        <v>0</v>
      </c>
      <c r="G42" s="1"/>
      <c r="H42" s="1"/>
      <c r="I42" s="1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</row>
    <row r="43" spans="1:50" s="5" customFormat="1" ht="10.8" customHeight="1" x14ac:dyDescent="0.25">
      <c r="A43" s="52">
        <v>33</v>
      </c>
      <c r="B43" s="119" t="s">
        <v>103</v>
      </c>
      <c r="C43" s="120" t="s">
        <v>15</v>
      </c>
      <c r="D43" s="67">
        <v>6</v>
      </c>
      <c r="E43" s="13"/>
      <c r="F43" s="14">
        <f t="shared" ref="F43:F44" si="9">SUM(D43*E43)</f>
        <v>0</v>
      </c>
      <c r="G43" s="1"/>
      <c r="H43" s="1"/>
      <c r="I43" s="1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</row>
    <row r="44" spans="1:50" s="5" customFormat="1" ht="21.6" customHeight="1" x14ac:dyDescent="0.25">
      <c r="A44" s="52">
        <v>34</v>
      </c>
      <c r="B44" s="56" t="s">
        <v>53</v>
      </c>
      <c r="C44" s="120" t="s">
        <v>30</v>
      </c>
      <c r="D44" s="67">
        <v>5</v>
      </c>
      <c r="E44" s="13"/>
      <c r="F44" s="14">
        <f t="shared" si="9"/>
        <v>0</v>
      </c>
      <c r="G44" s="1"/>
      <c r="H44" s="1"/>
      <c r="I44" s="1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</row>
    <row r="45" spans="1:50" s="5" customFormat="1" ht="10.8" customHeight="1" x14ac:dyDescent="0.25">
      <c r="A45" s="52">
        <v>35</v>
      </c>
      <c r="B45" s="63" t="s">
        <v>104</v>
      </c>
      <c r="C45" s="120" t="s">
        <v>30</v>
      </c>
      <c r="D45" s="67">
        <v>450</v>
      </c>
      <c r="E45" s="13"/>
      <c r="F45" s="14">
        <f t="shared" ref="F45" si="10">SUM(D45*E45)</f>
        <v>0</v>
      </c>
      <c r="G45" s="1"/>
      <c r="H45" s="1"/>
      <c r="I45" s="1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</row>
    <row r="46" spans="1:50" s="5" customFormat="1" ht="12.6" customHeight="1" x14ac:dyDescent="0.25">
      <c r="A46" s="83" t="s">
        <v>23</v>
      </c>
      <c r="B46" s="84"/>
      <c r="C46" s="84"/>
      <c r="D46" s="84"/>
      <c r="E46" s="84"/>
      <c r="F46" s="85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</row>
    <row r="47" spans="1:50" s="5" customFormat="1" ht="10.8" customHeight="1" x14ac:dyDescent="0.25">
      <c r="A47" s="52">
        <v>36</v>
      </c>
      <c r="B47" s="25" t="s">
        <v>24</v>
      </c>
      <c r="C47" s="18" t="s">
        <v>14</v>
      </c>
      <c r="D47" s="22">
        <v>4</v>
      </c>
      <c r="E47" s="24"/>
      <c r="F47" s="14">
        <f t="shared" ref="F47:F49" si="11">SUM(D47*E47)</f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</row>
    <row r="48" spans="1:50" s="5" customFormat="1" ht="21.6" customHeight="1" x14ac:dyDescent="0.25">
      <c r="A48" s="52">
        <v>37</v>
      </c>
      <c r="B48" s="25" t="s">
        <v>27</v>
      </c>
      <c r="C48" s="18" t="s">
        <v>14</v>
      </c>
      <c r="D48" s="22">
        <v>1</v>
      </c>
      <c r="E48" s="24"/>
      <c r="F48" s="14">
        <f t="shared" si="11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</row>
    <row r="49" spans="1:50" s="5" customFormat="1" ht="32.4" customHeight="1" x14ac:dyDescent="0.25">
      <c r="A49" s="52">
        <v>38</v>
      </c>
      <c r="B49" s="25" t="s">
        <v>25</v>
      </c>
      <c r="C49" s="18" t="s">
        <v>26</v>
      </c>
      <c r="D49" s="22">
        <v>1</v>
      </c>
      <c r="E49" s="24"/>
      <c r="F49" s="14">
        <f t="shared" si="11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</row>
    <row r="50" spans="1:50" s="5" customFormat="1" ht="12.6" customHeight="1" x14ac:dyDescent="0.25">
      <c r="A50" s="74" t="s">
        <v>70</v>
      </c>
      <c r="B50" s="75"/>
      <c r="C50" s="75"/>
      <c r="D50" s="75"/>
      <c r="E50" s="76"/>
      <c r="F50" s="35">
        <f>SUM(F10:F49)</f>
        <v>0</v>
      </c>
      <c r="G50" s="1"/>
      <c r="H50" s="1"/>
      <c r="I50" s="1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</row>
    <row r="51" spans="1:50" s="5" customFormat="1" ht="12.6" customHeight="1" x14ac:dyDescent="0.25">
      <c r="A51" s="86" t="s">
        <v>71</v>
      </c>
      <c r="B51" s="87"/>
      <c r="C51" s="87"/>
      <c r="D51" s="87"/>
      <c r="E51" s="87"/>
      <c r="F51" s="88"/>
      <c r="G51" s="1"/>
      <c r="H51" s="1"/>
      <c r="I51" s="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</row>
    <row r="52" spans="1:50" s="5" customFormat="1" ht="21.6" customHeight="1" x14ac:dyDescent="0.25">
      <c r="A52" s="15">
        <v>39</v>
      </c>
      <c r="B52" s="40" t="s">
        <v>42</v>
      </c>
      <c r="C52" s="23" t="s">
        <v>15</v>
      </c>
      <c r="D52" s="68">
        <v>1359</v>
      </c>
      <c r="E52" s="13"/>
      <c r="F52" s="14">
        <f t="shared" si="7"/>
        <v>0</v>
      </c>
      <c r="G52" s="1"/>
      <c r="H52" s="1"/>
      <c r="I52" s="1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</row>
    <row r="53" spans="1:50" s="5" customFormat="1" ht="10.8" customHeight="1" x14ac:dyDescent="0.25">
      <c r="A53" s="15">
        <v>40</v>
      </c>
      <c r="B53" s="40" t="s">
        <v>105</v>
      </c>
      <c r="C53" s="23" t="s">
        <v>14</v>
      </c>
      <c r="D53" s="68">
        <v>10</v>
      </c>
      <c r="E53" s="13"/>
      <c r="F53" s="14">
        <f t="shared" si="7"/>
        <v>0</v>
      </c>
      <c r="G53" s="1"/>
      <c r="H53" s="1"/>
      <c r="I53" s="1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</row>
    <row r="54" spans="1:50" s="5" customFormat="1" ht="10.8" customHeight="1" x14ac:dyDescent="0.25">
      <c r="A54" s="15">
        <v>41</v>
      </c>
      <c r="B54" s="40" t="s">
        <v>106</v>
      </c>
      <c r="C54" s="23" t="s">
        <v>107</v>
      </c>
      <c r="D54" s="68">
        <v>330</v>
      </c>
      <c r="E54" s="13"/>
      <c r="F54" s="14">
        <f t="shared" ref="F54:F56" si="12">SUM(D54*E54)</f>
        <v>0</v>
      </c>
      <c r="G54" s="1"/>
      <c r="H54" s="1"/>
      <c r="I54" s="1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</row>
    <row r="55" spans="1:50" s="5" customFormat="1" ht="21.6" customHeight="1" x14ac:dyDescent="0.25">
      <c r="A55" s="15">
        <v>42</v>
      </c>
      <c r="B55" s="126" t="s">
        <v>108</v>
      </c>
      <c r="C55" s="23" t="s">
        <v>109</v>
      </c>
      <c r="D55" s="68">
        <v>8154</v>
      </c>
      <c r="E55" s="13"/>
      <c r="F55" s="14">
        <f t="shared" si="12"/>
        <v>0</v>
      </c>
      <c r="G55" s="1"/>
      <c r="H55" s="1"/>
      <c r="I55" s="1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</row>
    <row r="56" spans="1:50" s="5" customFormat="1" ht="10.8" customHeight="1" x14ac:dyDescent="0.25">
      <c r="A56" s="15">
        <v>43</v>
      </c>
      <c r="B56" s="40" t="s">
        <v>110</v>
      </c>
      <c r="C56" s="23" t="s">
        <v>107</v>
      </c>
      <c r="D56" s="68">
        <v>1327</v>
      </c>
      <c r="E56" s="13"/>
      <c r="F56" s="14">
        <f t="shared" si="12"/>
        <v>0</v>
      </c>
      <c r="G56" s="1"/>
      <c r="H56" s="1"/>
      <c r="I56" s="1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</row>
    <row r="57" spans="1:50" s="5" customFormat="1" ht="21.6" customHeight="1" x14ac:dyDescent="0.25">
      <c r="A57" s="15">
        <v>44</v>
      </c>
      <c r="B57" s="57" t="s">
        <v>44</v>
      </c>
      <c r="C57" s="23" t="s">
        <v>109</v>
      </c>
      <c r="D57" s="68">
        <v>6330</v>
      </c>
      <c r="E57" s="13"/>
      <c r="F57" s="14">
        <f t="shared" ref="F57:F61" si="13">SUM(D57*E57)</f>
        <v>0</v>
      </c>
      <c r="G57" s="1"/>
      <c r="H57" s="1"/>
      <c r="I57" s="1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</row>
    <row r="58" spans="1:50" s="5" customFormat="1" ht="21.6" customHeight="1" x14ac:dyDescent="0.25">
      <c r="A58" s="15">
        <v>45</v>
      </c>
      <c r="B58" s="46" t="s">
        <v>54</v>
      </c>
      <c r="C58" s="23" t="s">
        <v>107</v>
      </c>
      <c r="D58" s="68">
        <v>1598</v>
      </c>
      <c r="E58" s="13"/>
      <c r="F58" s="14">
        <f t="shared" si="13"/>
        <v>0</v>
      </c>
      <c r="G58" s="1"/>
      <c r="H58" s="1"/>
      <c r="I58" s="1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</row>
    <row r="59" spans="1:50" s="5" customFormat="1" ht="21.6" customHeight="1" x14ac:dyDescent="0.25">
      <c r="A59" s="15">
        <v>46</v>
      </c>
      <c r="B59" s="46" t="s">
        <v>45</v>
      </c>
      <c r="C59" s="23" t="s">
        <v>107</v>
      </c>
      <c r="D59" s="68">
        <v>595</v>
      </c>
      <c r="E59" s="13"/>
      <c r="F59" s="14">
        <f t="shared" si="13"/>
        <v>0</v>
      </c>
      <c r="G59" s="1"/>
      <c r="H59" s="1"/>
      <c r="I59" s="1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</row>
    <row r="60" spans="1:50" s="5" customFormat="1" ht="10.8" customHeight="1" x14ac:dyDescent="0.25">
      <c r="A60" s="15">
        <v>47</v>
      </c>
      <c r="B60" s="127" t="s">
        <v>111</v>
      </c>
      <c r="C60" s="128" t="s">
        <v>14</v>
      </c>
      <c r="D60" s="68">
        <v>8</v>
      </c>
      <c r="E60" s="13"/>
      <c r="F60" s="14">
        <f t="shared" si="13"/>
        <v>0</v>
      </c>
      <c r="G60" s="1"/>
      <c r="H60" s="1"/>
      <c r="I60" s="1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</row>
    <row r="61" spans="1:50" s="5" customFormat="1" ht="21.6" customHeight="1" x14ac:dyDescent="0.25">
      <c r="A61" s="15">
        <v>48</v>
      </c>
      <c r="B61" s="60" t="s">
        <v>47</v>
      </c>
      <c r="C61" s="129" t="s">
        <v>112</v>
      </c>
      <c r="D61" s="68">
        <v>72</v>
      </c>
      <c r="E61" s="13"/>
      <c r="F61" s="14">
        <f t="shared" si="13"/>
        <v>0</v>
      </c>
      <c r="G61" s="1"/>
      <c r="H61" s="1"/>
      <c r="I61" s="1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</row>
    <row r="62" spans="1:50" s="5" customFormat="1" ht="21.6" customHeight="1" x14ac:dyDescent="0.25">
      <c r="A62" s="15">
        <v>49</v>
      </c>
      <c r="B62" s="60" t="s">
        <v>55</v>
      </c>
      <c r="C62" s="129" t="s">
        <v>112</v>
      </c>
      <c r="D62" s="68">
        <v>201</v>
      </c>
      <c r="E62" s="13"/>
      <c r="F62" s="14">
        <f t="shared" ref="F62:F84" si="14">SUM(D62*E62)</f>
        <v>0</v>
      </c>
      <c r="G62" s="1"/>
      <c r="H62" s="1"/>
      <c r="I62" s="1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55"/>
      <c r="AS62" s="55"/>
      <c r="AT62" s="55"/>
      <c r="AU62" s="55"/>
      <c r="AV62" s="55"/>
      <c r="AW62" s="55"/>
      <c r="AX62" s="55"/>
    </row>
    <row r="63" spans="1:50" s="5" customFormat="1" ht="21.6" customHeight="1" x14ac:dyDescent="0.25">
      <c r="A63" s="15">
        <v>50</v>
      </c>
      <c r="B63" s="59" t="s">
        <v>46</v>
      </c>
      <c r="C63" s="129" t="s">
        <v>109</v>
      </c>
      <c r="D63" s="68">
        <v>800</v>
      </c>
      <c r="E63" s="13"/>
      <c r="F63" s="14">
        <f t="shared" si="14"/>
        <v>0</v>
      </c>
      <c r="G63" s="1"/>
      <c r="H63" s="1"/>
      <c r="I63" s="1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5"/>
      <c r="AS63" s="55"/>
      <c r="AT63" s="55"/>
      <c r="AU63" s="55"/>
      <c r="AV63" s="55"/>
      <c r="AW63" s="55"/>
      <c r="AX63" s="55"/>
    </row>
    <row r="64" spans="1:50" s="5" customFormat="1" ht="21.6" customHeight="1" x14ac:dyDescent="0.25">
      <c r="A64" s="15">
        <v>51</v>
      </c>
      <c r="B64" s="58" t="s">
        <v>113</v>
      </c>
      <c r="C64" s="129" t="s">
        <v>112</v>
      </c>
      <c r="D64" s="68">
        <v>288</v>
      </c>
      <c r="E64" s="13"/>
      <c r="F64" s="14">
        <f t="shared" si="14"/>
        <v>0</v>
      </c>
      <c r="G64" s="1"/>
      <c r="H64" s="1"/>
      <c r="I64" s="1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55"/>
      <c r="AW64" s="55"/>
      <c r="AX64" s="55"/>
    </row>
    <row r="65" spans="1:50" s="5" customFormat="1" ht="10.8" customHeight="1" x14ac:dyDescent="0.25">
      <c r="A65" s="15">
        <v>52</v>
      </c>
      <c r="B65" s="130" t="s">
        <v>114</v>
      </c>
      <c r="C65" s="128" t="s">
        <v>14</v>
      </c>
      <c r="D65" s="68">
        <v>1</v>
      </c>
      <c r="E65" s="13"/>
      <c r="F65" s="14">
        <f t="shared" si="14"/>
        <v>0</v>
      </c>
      <c r="G65" s="1"/>
      <c r="H65" s="1"/>
      <c r="I65" s="1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55"/>
      <c r="AW65" s="55"/>
      <c r="AX65" s="55"/>
    </row>
    <row r="66" spans="1:50" s="5" customFormat="1" ht="21.6" customHeight="1" x14ac:dyDescent="0.25">
      <c r="A66" s="15">
        <v>53</v>
      </c>
      <c r="B66" s="60" t="s">
        <v>47</v>
      </c>
      <c r="C66" s="129" t="s">
        <v>112</v>
      </c>
      <c r="D66" s="68">
        <v>115</v>
      </c>
      <c r="E66" s="13"/>
      <c r="F66" s="14">
        <f t="shared" si="14"/>
        <v>0</v>
      </c>
      <c r="G66" s="1"/>
      <c r="H66" s="1"/>
      <c r="I66" s="1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55"/>
      <c r="AW66" s="55"/>
      <c r="AX66" s="55"/>
    </row>
    <row r="67" spans="1:50" s="5" customFormat="1" ht="21.6" customHeight="1" x14ac:dyDescent="0.25">
      <c r="A67" s="15">
        <v>54</v>
      </c>
      <c r="B67" s="60" t="s">
        <v>55</v>
      </c>
      <c r="C67" s="129" t="s">
        <v>112</v>
      </c>
      <c r="D67" s="68">
        <v>375</v>
      </c>
      <c r="E67" s="13"/>
      <c r="F67" s="14">
        <f t="shared" si="14"/>
        <v>0</v>
      </c>
      <c r="G67" s="1"/>
      <c r="H67" s="1"/>
      <c r="I67" s="1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  <c r="AS67" s="55"/>
      <c r="AT67" s="55"/>
      <c r="AU67" s="55"/>
      <c r="AV67" s="55"/>
      <c r="AW67" s="55"/>
      <c r="AX67" s="55"/>
    </row>
    <row r="68" spans="1:50" s="5" customFormat="1" ht="21.6" customHeight="1" x14ac:dyDescent="0.25">
      <c r="A68" s="15">
        <v>55</v>
      </c>
      <c r="B68" s="59" t="s">
        <v>46</v>
      </c>
      <c r="C68" s="129" t="s">
        <v>109</v>
      </c>
      <c r="D68" s="68">
        <v>1150</v>
      </c>
      <c r="E68" s="13"/>
      <c r="F68" s="14">
        <f t="shared" si="14"/>
        <v>0</v>
      </c>
      <c r="G68" s="1"/>
      <c r="H68" s="1"/>
      <c r="I68" s="1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55"/>
      <c r="AW68" s="55"/>
      <c r="AX68" s="55"/>
    </row>
    <row r="69" spans="1:50" s="5" customFormat="1" ht="21.6" customHeight="1" x14ac:dyDescent="0.25">
      <c r="A69" s="15">
        <v>56</v>
      </c>
      <c r="B69" s="58" t="s">
        <v>113</v>
      </c>
      <c r="C69" s="129" t="s">
        <v>112</v>
      </c>
      <c r="D69" s="68">
        <v>330</v>
      </c>
      <c r="E69" s="13"/>
      <c r="F69" s="14">
        <f t="shared" si="14"/>
        <v>0</v>
      </c>
      <c r="G69" s="1"/>
      <c r="H69" s="1"/>
      <c r="I69" s="1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  <c r="AT69" s="55"/>
      <c r="AU69" s="55"/>
      <c r="AV69" s="55"/>
      <c r="AW69" s="55"/>
      <c r="AX69" s="55"/>
    </row>
    <row r="70" spans="1:50" s="5" customFormat="1" ht="10.8" customHeight="1" x14ac:dyDescent="0.25">
      <c r="A70" s="15">
        <v>57</v>
      </c>
      <c r="B70" s="130" t="s">
        <v>115</v>
      </c>
      <c r="C70" s="128" t="s">
        <v>14</v>
      </c>
      <c r="D70" s="68">
        <v>1</v>
      </c>
      <c r="E70" s="13"/>
      <c r="F70" s="14">
        <f t="shared" si="14"/>
        <v>0</v>
      </c>
      <c r="G70" s="1"/>
      <c r="H70" s="1"/>
      <c r="I70" s="1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  <c r="AT70" s="55"/>
      <c r="AU70" s="55"/>
      <c r="AV70" s="55"/>
      <c r="AW70" s="55"/>
      <c r="AX70" s="55"/>
    </row>
    <row r="71" spans="1:50" s="5" customFormat="1" ht="21.6" customHeight="1" x14ac:dyDescent="0.25">
      <c r="A71" s="15">
        <v>58</v>
      </c>
      <c r="B71" s="69" t="s">
        <v>116</v>
      </c>
      <c r="C71" s="131" t="s">
        <v>30</v>
      </c>
      <c r="D71" s="68">
        <v>210</v>
      </c>
      <c r="E71" s="13"/>
      <c r="F71" s="14">
        <f t="shared" si="14"/>
        <v>0</v>
      </c>
      <c r="G71" s="1"/>
      <c r="H71" s="1"/>
      <c r="I71" s="1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5"/>
      <c r="AV71" s="55"/>
      <c r="AW71" s="55"/>
      <c r="AX71" s="55"/>
    </row>
    <row r="72" spans="1:50" s="5" customFormat="1" ht="21.6" customHeight="1" x14ac:dyDescent="0.25">
      <c r="A72" s="15">
        <v>59</v>
      </c>
      <c r="B72" s="58" t="s">
        <v>56</v>
      </c>
      <c r="C72" s="131" t="s">
        <v>30</v>
      </c>
      <c r="D72" s="68">
        <v>35</v>
      </c>
      <c r="E72" s="13"/>
      <c r="F72" s="14">
        <f t="shared" si="14"/>
        <v>0</v>
      </c>
      <c r="G72" s="1"/>
      <c r="H72" s="1"/>
      <c r="I72" s="1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55"/>
      <c r="AW72" s="55"/>
      <c r="AX72" s="55"/>
    </row>
    <row r="73" spans="1:50" s="5" customFormat="1" ht="21.6" customHeight="1" x14ac:dyDescent="0.25">
      <c r="A73" s="15">
        <v>60</v>
      </c>
      <c r="B73" s="69" t="s">
        <v>57</v>
      </c>
      <c r="C73" s="131" t="s">
        <v>43</v>
      </c>
      <c r="D73" s="68">
        <v>120</v>
      </c>
      <c r="E73" s="13"/>
      <c r="F73" s="14">
        <f t="shared" si="14"/>
        <v>0</v>
      </c>
      <c r="G73" s="1"/>
      <c r="H73" s="1"/>
      <c r="I73" s="1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5"/>
      <c r="AS73" s="55"/>
      <c r="AT73" s="55"/>
      <c r="AU73" s="55"/>
      <c r="AV73" s="55"/>
      <c r="AW73" s="55"/>
      <c r="AX73" s="55"/>
    </row>
    <row r="74" spans="1:50" s="5" customFormat="1" ht="21.6" customHeight="1" x14ac:dyDescent="0.25">
      <c r="A74" s="15">
        <v>61</v>
      </c>
      <c r="B74" s="69" t="s">
        <v>58</v>
      </c>
      <c r="C74" s="131" t="s">
        <v>43</v>
      </c>
      <c r="D74" s="68">
        <v>178</v>
      </c>
      <c r="E74" s="13"/>
      <c r="F74" s="14">
        <f t="shared" si="14"/>
        <v>0</v>
      </c>
      <c r="G74" s="1"/>
      <c r="H74" s="1"/>
      <c r="I74" s="1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5"/>
      <c r="AS74" s="55"/>
      <c r="AT74" s="55"/>
      <c r="AU74" s="55"/>
      <c r="AV74" s="55"/>
      <c r="AW74" s="55"/>
      <c r="AX74" s="55"/>
    </row>
    <row r="75" spans="1:50" s="5" customFormat="1" ht="10.8" customHeight="1" x14ac:dyDescent="0.25">
      <c r="A75" s="15">
        <v>62</v>
      </c>
      <c r="B75" s="69" t="s">
        <v>59</v>
      </c>
      <c r="C75" s="131" t="s">
        <v>43</v>
      </c>
      <c r="D75" s="68">
        <v>308</v>
      </c>
      <c r="E75" s="13"/>
      <c r="F75" s="14">
        <f t="shared" si="14"/>
        <v>0</v>
      </c>
      <c r="G75" s="1"/>
      <c r="H75" s="1"/>
      <c r="I75" s="1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  <c r="AT75" s="55"/>
      <c r="AU75" s="55"/>
      <c r="AV75" s="55"/>
      <c r="AW75" s="55"/>
      <c r="AX75" s="55"/>
    </row>
    <row r="76" spans="1:50" s="5" customFormat="1" ht="21.6" customHeight="1" x14ac:dyDescent="0.25">
      <c r="A76" s="15">
        <v>63</v>
      </c>
      <c r="B76" s="59" t="s">
        <v>46</v>
      </c>
      <c r="C76" s="131" t="s">
        <v>43</v>
      </c>
      <c r="D76" s="68">
        <v>303</v>
      </c>
      <c r="E76" s="13"/>
      <c r="F76" s="14">
        <f t="shared" si="14"/>
        <v>0</v>
      </c>
      <c r="G76" s="1"/>
      <c r="H76" s="1"/>
      <c r="I76" s="1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55"/>
      <c r="AX76" s="55"/>
    </row>
    <row r="77" spans="1:50" s="5" customFormat="1" ht="10.8" customHeight="1" x14ac:dyDescent="0.25">
      <c r="A77" s="15">
        <v>64</v>
      </c>
      <c r="B77" s="69" t="s">
        <v>117</v>
      </c>
      <c r="C77" s="131" t="s">
        <v>43</v>
      </c>
      <c r="D77" s="68">
        <v>8</v>
      </c>
      <c r="E77" s="13"/>
      <c r="F77" s="14">
        <f t="shared" si="14"/>
        <v>0</v>
      </c>
      <c r="G77" s="1"/>
      <c r="H77" s="1"/>
      <c r="I77" s="1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</row>
    <row r="78" spans="1:50" s="5" customFormat="1" ht="21.6" customHeight="1" x14ac:dyDescent="0.25">
      <c r="A78" s="15">
        <v>65</v>
      </c>
      <c r="B78" s="69" t="s">
        <v>60</v>
      </c>
      <c r="C78" s="132" t="s">
        <v>43</v>
      </c>
      <c r="D78" s="68">
        <v>165</v>
      </c>
      <c r="E78" s="13"/>
      <c r="F78" s="14">
        <f t="shared" si="14"/>
        <v>0</v>
      </c>
      <c r="G78" s="1"/>
      <c r="H78" s="1"/>
      <c r="I78" s="1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55"/>
      <c r="AX78" s="55"/>
    </row>
    <row r="79" spans="1:50" s="5" customFormat="1" ht="21.6" customHeight="1" x14ac:dyDescent="0.25">
      <c r="A79" s="15">
        <v>66</v>
      </c>
      <c r="B79" s="69" t="s">
        <v>61</v>
      </c>
      <c r="C79" s="132" t="s">
        <v>43</v>
      </c>
      <c r="D79" s="68">
        <v>100</v>
      </c>
      <c r="E79" s="13"/>
      <c r="F79" s="14">
        <f t="shared" si="14"/>
        <v>0</v>
      </c>
      <c r="G79" s="1"/>
      <c r="H79" s="1"/>
      <c r="I79" s="1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5"/>
      <c r="AL79" s="55"/>
      <c r="AM79" s="55"/>
      <c r="AN79" s="55"/>
      <c r="AO79" s="55"/>
      <c r="AP79" s="55"/>
      <c r="AQ79" s="55"/>
      <c r="AR79" s="55"/>
      <c r="AS79" s="55"/>
      <c r="AT79" s="55"/>
      <c r="AU79" s="55"/>
      <c r="AV79" s="55"/>
      <c r="AW79" s="55"/>
      <c r="AX79" s="55"/>
    </row>
    <row r="80" spans="1:50" s="5" customFormat="1" ht="10.8" customHeight="1" x14ac:dyDescent="0.25">
      <c r="A80" s="15">
        <v>67</v>
      </c>
      <c r="B80" s="133" t="s">
        <v>64</v>
      </c>
      <c r="C80" s="132" t="s">
        <v>15</v>
      </c>
      <c r="D80" s="134">
        <v>28</v>
      </c>
      <c r="E80" s="13"/>
      <c r="F80" s="14">
        <f t="shared" si="14"/>
        <v>0</v>
      </c>
      <c r="G80" s="1"/>
      <c r="H80" s="1"/>
      <c r="I80" s="1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55"/>
      <c r="AL80" s="55"/>
      <c r="AM80" s="55"/>
      <c r="AN80" s="55"/>
      <c r="AO80" s="55"/>
      <c r="AP80" s="55"/>
      <c r="AQ80" s="55"/>
      <c r="AR80" s="55"/>
      <c r="AS80" s="55"/>
      <c r="AT80" s="55"/>
      <c r="AU80" s="55"/>
      <c r="AV80" s="55"/>
      <c r="AW80" s="55"/>
      <c r="AX80" s="55"/>
    </row>
    <row r="81" spans="1:50" s="5" customFormat="1" ht="10.8" customHeight="1" x14ac:dyDescent="0.25">
      <c r="A81" s="15">
        <v>68</v>
      </c>
      <c r="B81" s="133" t="s">
        <v>65</v>
      </c>
      <c r="C81" s="132" t="s">
        <v>15</v>
      </c>
      <c r="D81" s="134">
        <v>28</v>
      </c>
      <c r="E81" s="13"/>
      <c r="F81" s="14">
        <f t="shared" si="14"/>
        <v>0</v>
      </c>
      <c r="G81" s="1"/>
      <c r="H81" s="1"/>
      <c r="I81" s="1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55"/>
      <c r="AS81" s="55"/>
      <c r="AT81" s="55"/>
      <c r="AU81" s="55"/>
      <c r="AV81" s="55"/>
      <c r="AW81" s="55"/>
      <c r="AX81" s="55"/>
    </row>
    <row r="82" spans="1:50" s="5" customFormat="1" ht="21.6" customHeight="1" x14ac:dyDescent="0.25">
      <c r="A82" s="15">
        <v>69</v>
      </c>
      <c r="B82" s="69" t="s">
        <v>62</v>
      </c>
      <c r="C82" s="132" t="s">
        <v>43</v>
      </c>
      <c r="D82" s="68">
        <v>145</v>
      </c>
      <c r="E82" s="13"/>
      <c r="F82" s="14">
        <f t="shared" si="14"/>
        <v>0</v>
      </c>
      <c r="G82" s="1"/>
      <c r="H82" s="1"/>
      <c r="I82" s="1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55"/>
      <c r="AL82" s="55"/>
      <c r="AM82" s="55"/>
      <c r="AN82" s="55"/>
      <c r="AO82" s="55"/>
      <c r="AP82" s="55"/>
      <c r="AQ82" s="55"/>
      <c r="AR82" s="55"/>
      <c r="AS82" s="55"/>
      <c r="AT82" s="55"/>
      <c r="AU82" s="55"/>
      <c r="AV82" s="55"/>
      <c r="AW82" s="55"/>
      <c r="AX82" s="55"/>
    </row>
    <row r="83" spans="1:50" s="5" customFormat="1" ht="21.6" customHeight="1" x14ac:dyDescent="0.25">
      <c r="A83" s="15">
        <v>70</v>
      </c>
      <c r="B83" s="69" t="s">
        <v>63</v>
      </c>
      <c r="C83" s="132" t="s">
        <v>43</v>
      </c>
      <c r="D83" s="68">
        <v>48</v>
      </c>
      <c r="E83" s="13"/>
      <c r="F83" s="14">
        <f t="shared" si="14"/>
        <v>0</v>
      </c>
      <c r="G83" s="1"/>
      <c r="H83" s="1"/>
      <c r="I83" s="1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</row>
    <row r="84" spans="1:50" s="5" customFormat="1" ht="21.6" customHeight="1" x14ac:dyDescent="0.25">
      <c r="A84" s="15">
        <v>71</v>
      </c>
      <c r="B84" s="69" t="s">
        <v>40</v>
      </c>
      <c r="C84" s="23" t="s">
        <v>41</v>
      </c>
      <c r="D84" s="68">
        <v>1</v>
      </c>
      <c r="E84" s="13"/>
      <c r="F84" s="14">
        <f t="shared" si="14"/>
        <v>0</v>
      </c>
      <c r="G84" s="1"/>
      <c r="H84" s="1"/>
      <c r="I84" s="1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5"/>
      <c r="AS84" s="55"/>
      <c r="AT84" s="55"/>
      <c r="AU84" s="55"/>
      <c r="AV84" s="55"/>
      <c r="AW84" s="55"/>
      <c r="AX84" s="55"/>
    </row>
    <row r="85" spans="1:50" s="5" customFormat="1" ht="10.8" customHeight="1" x14ac:dyDescent="0.25">
      <c r="A85" s="15">
        <v>72</v>
      </c>
      <c r="B85" s="69" t="s">
        <v>38</v>
      </c>
      <c r="C85" s="23" t="s">
        <v>41</v>
      </c>
      <c r="D85" s="68">
        <v>1</v>
      </c>
      <c r="E85" s="13"/>
      <c r="F85" s="14">
        <f t="shared" ref="F85:F87" si="15">SUM(D85*E85)</f>
        <v>0</v>
      </c>
      <c r="G85" s="1"/>
      <c r="H85" s="1"/>
      <c r="I85" s="1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</row>
    <row r="86" spans="1:50" s="5" customFormat="1" ht="21.6" customHeight="1" x14ac:dyDescent="0.25">
      <c r="A86" s="15">
        <v>73</v>
      </c>
      <c r="B86" s="69" t="s">
        <v>39</v>
      </c>
      <c r="C86" s="23" t="s">
        <v>41</v>
      </c>
      <c r="D86" s="68">
        <v>1</v>
      </c>
      <c r="E86" s="13"/>
      <c r="F86" s="14">
        <f t="shared" si="15"/>
        <v>0</v>
      </c>
      <c r="G86" s="1"/>
      <c r="H86" s="1"/>
      <c r="I86" s="1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2"/>
    </row>
    <row r="87" spans="1:50" s="5" customFormat="1" ht="10.8" customHeight="1" x14ac:dyDescent="0.25">
      <c r="A87" s="15">
        <v>74</v>
      </c>
      <c r="B87" s="133" t="s">
        <v>66</v>
      </c>
      <c r="C87" s="135" t="s">
        <v>43</v>
      </c>
      <c r="D87" s="68">
        <v>350</v>
      </c>
      <c r="E87" s="13"/>
      <c r="F87" s="14">
        <f t="shared" si="15"/>
        <v>0</v>
      </c>
      <c r="G87" s="1"/>
      <c r="H87" s="1"/>
      <c r="I87" s="1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2"/>
    </row>
    <row r="88" spans="1:50" s="39" customFormat="1" ht="12.6" customHeight="1" x14ac:dyDescent="0.25">
      <c r="A88" s="80" t="s">
        <v>23</v>
      </c>
      <c r="B88" s="81"/>
      <c r="C88" s="81"/>
      <c r="D88" s="81"/>
      <c r="E88" s="81"/>
      <c r="F88" s="82"/>
      <c r="G88" s="38"/>
      <c r="H88" s="38"/>
      <c r="I88" s="38"/>
      <c r="J88" s="38"/>
    </row>
    <row r="89" spans="1:50" s="39" customFormat="1" ht="10.8" customHeight="1" x14ac:dyDescent="0.25">
      <c r="A89" s="15">
        <v>75</v>
      </c>
      <c r="B89" s="40" t="s">
        <v>36</v>
      </c>
      <c r="C89" s="23" t="s">
        <v>26</v>
      </c>
      <c r="D89" s="41">
        <v>1</v>
      </c>
      <c r="E89" s="42"/>
      <c r="F89" s="43">
        <f t="shared" ref="F89:F90" si="16">SUM(D89*E89)</f>
        <v>0</v>
      </c>
      <c r="G89" s="38"/>
      <c r="H89" s="38"/>
      <c r="I89" s="38"/>
      <c r="J89" s="38"/>
    </row>
    <row r="90" spans="1:50" s="39" customFormat="1" ht="10.8" customHeight="1" x14ac:dyDescent="0.25">
      <c r="A90" s="15">
        <v>76</v>
      </c>
      <c r="B90" s="40" t="s">
        <v>37</v>
      </c>
      <c r="C90" s="23" t="s">
        <v>28</v>
      </c>
      <c r="D90" s="44">
        <v>0.54</v>
      </c>
      <c r="E90" s="42"/>
      <c r="F90" s="43">
        <f t="shared" si="16"/>
        <v>0</v>
      </c>
      <c r="G90" s="38"/>
      <c r="I90" s="38"/>
      <c r="J90" s="38"/>
    </row>
    <row r="91" spans="1:50" s="5" customFormat="1" ht="12.6" customHeight="1" thickBot="1" x14ac:dyDescent="0.3">
      <c r="A91" s="77" t="s">
        <v>72</v>
      </c>
      <c r="B91" s="78"/>
      <c r="C91" s="78"/>
      <c r="D91" s="78"/>
      <c r="E91" s="79"/>
      <c r="F91" s="36">
        <f>SUM(F52:F90)</f>
        <v>0</v>
      </c>
      <c r="G91" s="1"/>
      <c r="I91" s="1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</row>
    <row r="92" spans="1:50" s="5" customFormat="1" ht="12.6" customHeight="1" x14ac:dyDescent="0.25">
      <c r="A92" s="86" t="s">
        <v>73</v>
      </c>
      <c r="B92" s="87"/>
      <c r="C92" s="87"/>
      <c r="D92" s="87"/>
      <c r="E92" s="87"/>
      <c r="F92" s="88"/>
      <c r="G92" s="1"/>
      <c r="H92" s="1"/>
      <c r="I92" s="1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</row>
    <row r="93" spans="1:50" s="5" customFormat="1" ht="21.6" customHeight="1" x14ac:dyDescent="0.25">
      <c r="A93" s="15">
        <v>77</v>
      </c>
      <c r="B93" s="40" t="s">
        <v>42</v>
      </c>
      <c r="C93" s="23" t="s">
        <v>15</v>
      </c>
      <c r="D93" s="68">
        <v>779</v>
      </c>
      <c r="E93" s="13"/>
      <c r="F93" s="14">
        <f t="shared" ref="F93" si="17">SUM(D93*E93)</f>
        <v>0</v>
      </c>
      <c r="G93" s="1"/>
      <c r="H93" s="1"/>
      <c r="I93" s="1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</row>
    <row r="94" spans="1:50" s="5" customFormat="1" ht="10.8" customHeight="1" x14ac:dyDescent="0.25">
      <c r="A94" s="15">
        <v>78</v>
      </c>
      <c r="B94" s="40" t="s">
        <v>105</v>
      </c>
      <c r="C94" s="23" t="s">
        <v>14</v>
      </c>
      <c r="D94" s="68">
        <v>5</v>
      </c>
      <c r="E94" s="13"/>
      <c r="F94" s="14">
        <f t="shared" ref="F94:F108" si="18">SUM(D94*E94)</f>
        <v>0</v>
      </c>
      <c r="G94" s="1"/>
      <c r="H94" s="1"/>
      <c r="I94" s="1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</row>
    <row r="95" spans="1:50" s="5" customFormat="1" ht="10.8" customHeight="1" x14ac:dyDescent="0.25">
      <c r="A95" s="15">
        <v>79</v>
      </c>
      <c r="B95" s="40" t="s">
        <v>106</v>
      </c>
      <c r="C95" s="23" t="s">
        <v>107</v>
      </c>
      <c r="D95" s="68">
        <v>45</v>
      </c>
      <c r="E95" s="13"/>
      <c r="F95" s="14">
        <f t="shared" si="18"/>
        <v>0</v>
      </c>
      <c r="G95" s="1"/>
      <c r="H95" s="1"/>
      <c r="I95" s="1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</row>
    <row r="96" spans="1:50" s="5" customFormat="1" ht="21.6" customHeight="1" x14ac:dyDescent="0.25">
      <c r="A96" s="15">
        <v>80</v>
      </c>
      <c r="B96" s="126" t="s">
        <v>108</v>
      </c>
      <c r="C96" s="23" t="s">
        <v>109</v>
      </c>
      <c r="D96" s="68">
        <v>5453</v>
      </c>
      <c r="E96" s="13"/>
      <c r="F96" s="14">
        <f t="shared" si="18"/>
        <v>0</v>
      </c>
      <c r="G96" s="1"/>
      <c r="H96" s="1"/>
      <c r="I96" s="1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</row>
    <row r="97" spans="1:50" s="5" customFormat="1" ht="10.8" customHeight="1" x14ac:dyDescent="0.25">
      <c r="A97" s="15">
        <v>81</v>
      </c>
      <c r="B97" s="40" t="s">
        <v>118</v>
      </c>
      <c r="C97" s="23" t="s">
        <v>107</v>
      </c>
      <c r="D97" s="68">
        <v>105</v>
      </c>
      <c r="E97" s="13"/>
      <c r="F97" s="14">
        <f t="shared" si="18"/>
        <v>0</v>
      </c>
      <c r="G97" s="1"/>
      <c r="H97" s="1"/>
      <c r="I97" s="1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</row>
    <row r="98" spans="1:50" s="5" customFormat="1" ht="10.8" customHeight="1" x14ac:dyDescent="0.25">
      <c r="A98" s="15">
        <v>82</v>
      </c>
      <c r="B98" s="40" t="s">
        <v>110</v>
      </c>
      <c r="C98" s="23" t="s">
        <v>107</v>
      </c>
      <c r="D98" s="68">
        <v>1142</v>
      </c>
      <c r="E98" s="13"/>
      <c r="F98" s="14">
        <f t="shared" si="18"/>
        <v>0</v>
      </c>
      <c r="G98" s="1"/>
      <c r="H98" s="1"/>
      <c r="I98" s="1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</row>
    <row r="99" spans="1:50" s="5" customFormat="1" ht="21.6" customHeight="1" x14ac:dyDescent="0.25">
      <c r="A99" s="15">
        <v>83</v>
      </c>
      <c r="B99" s="57" t="s">
        <v>44</v>
      </c>
      <c r="C99" s="23" t="s">
        <v>109</v>
      </c>
      <c r="D99" s="68">
        <v>3540</v>
      </c>
      <c r="E99" s="13"/>
      <c r="F99" s="14">
        <f t="shared" si="18"/>
        <v>0</v>
      </c>
      <c r="G99" s="1"/>
      <c r="H99" s="1"/>
      <c r="I99" s="1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</row>
    <row r="100" spans="1:50" s="5" customFormat="1" ht="21.6" customHeight="1" x14ac:dyDescent="0.25">
      <c r="A100" s="15">
        <v>84</v>
      </c>
      <c r="B100" s="46" t="s">
        <v>54</v>
      </c>
      <c r="C100" s="23" t="s">
        <v>107</v>
      </c>
      <c r="D100" s="68">
        <v>1112</v>
      </c>
      <c r="E100" s="13"/>
      <c r="F100" s="14">
        <f t="shared" si="18"/>
        <v>0</v>
      </c>
      <c r="G100" s="1"/>
      <c r="H100" s="1"/>
      <c r="I100" s="1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</row>
    <row r="101" spans="1:50" s="5" customFormat="1" ht="21.6" customHeight="1" x14ac:dyDescent="0.25">
      <c r="A101" s="15">
        <v>85</v>
      </c>
      <c r="B101" s="46" t="s">
        <v>45</v>
      </c>
      <c r="C101" s="23" t="s">
        <v>107</v>
      </c>
      <c r="D101" s="68">
        <v>333</v>
      </c>
      <c r="E101" s="13"/>
      <c r="F101" s="14">
        <f t="shared" si="18"/>
        <v>0</v>
      </c>
      <c r="G101" s="1"/>
      <c r="H101" s="1"/>
      <c r="I101" s="1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</row>
    <row r="102" spans="1:50" s="5" customFormat="1" ht="10.8" customHeight="1" x14ac:dyDescent="0.25">
      <c r="A102" s="15">
        <v>86</v>
      </c>
      <c r="B102" s="127" t="s">
        <v>111</v>
      </c>
      <c r="C102" s="128" t="s">
        <v>14</v>
      </c>
      <c r="D102" s="68">
        <v>3</v>
      </c>
      <c r="E102" s="13"/>
      <c r="F102" s="14">
        <f t="shared" si="18"/>
        <v>0</v>
      </c>
      <c r="G102" s="1"/>
      <c r="H102" s="1"/>
      <c r="I102" s="1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</row>
    <row r="103" spans="1:50" s="5" customFormat="1" ht="21.6" customHeight="1" x14ac:dyDescent="0.25">
      <c r="A103" s="15">
        <v>87</v>
      </c>
      <c r="B103" s="60" t="s">
        <v>47</v>
      </c>
      <c r="C103" s="129" t="s">
        <v>112</v>
      </c>
      <c r="D103" s="68">
        <v>27</v>
      </c>
      <c r="E103" s="13"/>
      <c r="F103" s="14">
        <f>SUM(D103*E103)</f>
        <v>0</v>
      </c>
      <c r="G103" s="1"/>
      <c r="H103" s="1"/>
      <c r="I103" s="1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</row>
    <row r="104" spans="1:50" s="5" customFormat="1" ht="21.6" customHeight="1" x14ac:dyDescent="0.25">
      <c r="A104" s="15">
        <v>88</v>
      </c>
      <c r="B104" s="60" t="s">
        <v>55</v>
      </c>
      <c r="C104" s="129" t="s">
        <v>112</v>
      </c>
      <c r="D104" s="68">
        <v>96</v>
      </c>
      <c r="E104" s="13"/>
      <c r="F104" s="14">
        <f t="shared" si="18"/>
        <v>0</v>
      </c>
      <c r="G104" s="1"/>
      <c r="H104" s="1"/>
      <c r="I104" s="1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</row>
    <row r="105" spans="1:50" s="5" customFormat="1" ht="21.6" customHeight="1" x14ac:dyDescent="0.25">
      <c r="A105" s="15">
        <v>89</v>
      </c>
      <c r="B105" s="59" t="s">
        <v>46</v>
      </c>
      <c r="C105" s="129" t="s">
        <v>109</v>
      </c>
      <c r="D105" s="68">
        <v>300</v>
      </c>
      <c r="E105" s="13"/>
      <c r="F105" s="14">
        <f t="shared" si="18"/>
        <v>0</v>
      </c>
      <c r="G105" s="1"/>
      <c r="H105" s="1"/>
      <c r="I105" s="1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</row>
    <row r="106" spans="1:50" s="5" customFormat="1" ht="21.6" customHeight="1" x14ac:dyDescent="0.25">
      <c r="A106" s="15">
        <v>90</v>
      </c>
      <c r="B106" s="58" t="s">
        <v>113</v>
      </c>
      <c r="C106" s="129" t="s">
        <v>112</v>
      </c>
      <c r="D106" s="68">
        <v>36</v>
      </c>
      <c r="E106" s="13"/>
      <c r="F106" s="14">
        <f t="shared" si="18"/>
        <v>0</v>
      </c>
      <c r="G106" s="1"/>
      <c r="H106" s="1"/>
      <c r="I106" s="1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</row>
    <row r="107" spans="1:50" s="5" customFormat="1" ht="10.8" customHeight="1" x14ac:dyDescent="0.25">
      <c r="A107" s="15">
        <v>91</v>
      </c>
      <c r="B107" s="130" t="s">
        <v>119</v>
      </c>
      <c r="C107" s="128" t="s">
        <v>14</v>
      </c>
      <c r="D107" s="68">
        <v>1</v>
      </c>
      <c r="E107" s="13"/>
      <c r="F107" s="14">
        <f t="shared" si="18"/>
        <v>0</v>
      </c>
      <c r="G107" s="1"/>
      <c r="H107" s="1"/>
      <c r="I107" s="1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</row>
    <row r="108" spans="1:50" s="5" customFormat="1" ht="21.6" customHeight="1" x14ac:dyDescent="0.25">
      <c r="A108" s="15">
        <v>92</v>
      </c>
      <c r="B108" s="60" t="s">
        <v>47</v>
      </c>
      <c r="C108" s="129" t="s">
        <v>112</v>
      </c>
      <c r="D108" s="68">
        <v>70</v>
      </c>
      <c r="E108" s="13"/>
      <c r="F108" s="14">
        <f t="shared" si="18"/>
        <v>0</v>
      </c>
      <c r="G108" s="1"/>
      <c r="H108" s="1"/>
      <c r="I108" s="1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</row>
    <row r="109" spans="1:50" s="5" customFormat="1" ht="21.6" customHeight="1" x14ac:dyDescent="0.25">
      <c r="A109" s="15">
        <v>93</v>
      </c>
      <c r="B109" s="60" t="s">
        <v>55</v>
      </c>
      <c r="C109" s="129" t="s">
        <v>112</v>
      </c>
      <c r="D109" s="68">
        <v>230</v>
      </c>
      <c r="E109" s="13"/>
      <c r="F109" s="14">
        <f t="shared" ref="F109:F111" si="19">SUM(D109*E109)</f>
        <v>0</v>
      </c>
      <c r="G109" s="1"/>
      <c r="H109" s="1"/>
      <c r="I109" s="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  <c r="AS109" s="51"/>
      <c r="AT109" s="51"/>
      <c r="AU109" s="51"/>
      <c r="AV109" s="51"/>
      <c r="AW109" s="51"/>
      <c r="AX109" s="51"/>
    </row>
    <row r="110" spans="1:50" s="5" customFormat="1" ht="21.6" customHeight="1" x14ac:dyDescent="0.25">
      <c r="A110" s="15">
        <v>94</v>
      </c>
      <c r="B110" s="59" t="s">
        <v>46</v>
      </c>
      <c r="C110" s="129" t="s">
        <v>109</v>
      </c>
      <c r="D110" s="68">
        <v>722</v>
      </c>
      <c r="E110" s="13"/>
      <c r="F110" s="14">
        <f t="shared" si="19"/>
        <v>0</v>
      </c>
      <c r="G110" s="1"/>
      <c r="H110" s="1"/>
      <c r="I110" s="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</row>
    <row r="111" spans="1:50" s="5" customFormat="1" ht="21.6" customHeight="1" x14ac:dyDescent="0.25">
      <c r="A111" s="15">
        <v>95</v>
      </c>
      <c r="B111" s="58" t="s">
        <v>113</v>
      </c>
      <c r="C111" s="129" t="s">
        <v>112</v>
      </c>
      <c r="D111" s="68">
        <v>290</v>
      </c>
      <c r="E111" s="13"/>
      <c r="F111" s="14">
        <f t="shared" si="19"/>
        <v>0</v>
      </c>
      <c r="G111" s="1"/>
      <c r="H111" s="1"/>
      <c r="I111" s="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</row>
    <row r="112" spans="1:50" s="5" customFormat="1" ht="10.8" customHeight="1" x14ac:dyDescent="0.25">
      <c r="A112" s="15">
        <v>96</v>
      </c>
      <c r="B112" s="130" t="s">
        <v>115</v>
      </c>
      <c r="C112" s="128" t="s">
        <v>14</v>
      </c>
      <c r="D112" s="68">
        <v>1</v>
      </c>
      <c r="E112" s="13"/>
      <c r="F112" s="14">
        <f t="shared" ref="F112:F119" si="20">SUM(D112*E112)</f>
        <v>0</v>
      </c>
      <c r="G112" s="1"/>
      <c r="H112" s="1"/>
      <c r="I112" s="1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55"/>
      <c r="AF112" s="55"/>
      <c r="AG112" s="55"/>
      <c r="AH112" s="55"/>
      <c r="AI112" s="55"/>
      <c r="AJ112" s="55"/>
      <c r="AK112" s="55"/>
      <c r="AL112" s="55"/>
      <c r="AM112" s="55"/>
      <c r="AN112" s="55"/>
      <c r="AO112" s="55"/>
      <c r="AP112" s="55"/>
      <c r="AQ112" s="55"/>
      <c r="AR112" s="55"/>
      <c r="AS112" s="55"/>
      <c r="AT112" s="55"/>
      <c r="AU112" s="55"/>
      <c r="AV112" s="55"/>
      <c r="AW112" s="55"/>
      <c r="AX112" s="55"/>
    </row>
    <row r="113" spans="1:50" s="5" customFormat="1" ht="21.6" customHeight="1" x14ac:dyDescent="0.25">
      <c r="A113" s="15">
        <v>97</v>
      </c>
      <c r="B113" s="69" t="s">
        <v>116</v>
      </c>
      <c r="C113" s="131" t="s">
        <v>30</v>
      </c>
      <c r="D113" s="68">
        <v>195</v>
      </c>
      <c r="E113" s="13"/>
      <c r="F113" s="14">
        <f t="shared" si="20"/>
        <v>0</v>
      </c>
      <c r="G113" s="1"/>
      <c r="H113" s="1"/>
      <c r="I113" s="1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  <c r="AJ113" s="55"/>
      <c r="AK113" s="55"/>
      <c r="AL113" s="55"/>
      <c r="AM113" s="55"/>
      <c r="AN113" s="55"/>
      <c r="AO113" s="55"/>
      <c r="AP113" s="55"/>
      <c r="AQ113" s="55"/>
      <c r="AR113" s="55"/>
      <c r="AS113" s="55"/>
      <c r="AT113" s="55"/>
      <c r="AU113" s="55"/>
      <c r="AV113" s="55"/>
      <c r="AW113" s="55"/>
      <c r="AX113" s="55"/>
    </row>
    <row r="114" spans="1:50" s="5" customFormat="1" ht="21.6" customHeight="1" x14ac:dyDescent="0.25">
      <c r="A114" s="15">
        <v>98</v>
      </c>
      <c r="B114" s="58" t="s">
        <v>56</v>
      </c>
      <c r="C114" s="131" t="s">
        <v>30</v>
      </c>
      <c r="D114" s="68">
        <v>45</v>
      </c>
      <c r="E114" s="13"/>
      <c r="F114" s="14">
        <f t="shared" si="20"/>
        <v>0</v>
      </c>
      <c r="G114" s="1"/>
      <c r="H114" s="1"/>
      <c r="I114" s="1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55"/>
      <c r="AF114" s="55"/>
      <c r="AG114" s="55"/>
      <c r="AH114" s="55"/>
      <c r="AI114" s="55"/>
      <c r="AJ114" s="55"/>
      <c r="AK114" s="55"/>
      <c r="AL114" s="55"/>
      <c r="AM114" s="55"/>
      <c r="AN114" s="55"/>
      <c r="AO114" s="55"/>
      <c r="AP114" s="55"/>
      <c r="AQ114" s="55"/>
      <c r="AR114" s="55"/>
      <c r="AS114" s="55"/>
      <c r="AT114" s="55"/>
      <c r="AU114" s="55"/>
      <c r="AV114" s="55"/>
      <c r="AW114" s="55"/>
      <c r="AX114" s="55"/>
    </row>
    <row r="115" spans="1:50" s="5" customFormat="1" ht="21.6" customHeight="1" x14ac:dyDescent="0.25">
      <c r="A115" s="15">
        <v>99</v>
      </c>
      <c r="B115" s="69" t="s">
        <v>57</v>
      </c>
      <c r="C115" s="131" t="s">
        <v>43</v>
      </c>
      <c r="D115" s="68">
        <v>192</v>
      </c>
      <c r="E115" s="13"/>
      <c r="F115" s="14">
        <f t="shared" si="20"/>
        <v>0</v>
      </c>
      <c r="G115" s="1"/>
      <c r="H115" s="1"/>
      <c r="I115" s="1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  <c r="AB115" s="55"/>
      <c r="AC115" s="55"/>
      <c r="AD115" s="55"/>
      <c r="AE115" s="55"/>
      <c r="AF115" s="55"/>
      <c r="AG115" s="55"/>
      <c r="AH115" s="55"/>
      <c r="AI115" s="55"/>
      <c r="AJ115" s="55"/>
      <c r="AK115" s="55"/>
      <c r="AL115" s="55"/>
      <c r="AM115" s="55"/>
      <c r="AN115" s="55"/>
      <c r="AO115" s="55"/>
      <c r="AP115" s="55"/>
      <c r="AQ115" s="55"/>
      <c r="AR115" s="55"/>
      <c r="AS115" s="55"/>
      <c r="AT115" s="55"/>
      <c r="AU115" s="55"/>
      <c r="AV115" s="55"/>
      <c r="AW115" s="55"/>
      <c r="AX115" s="55"/>
    </row>
    <row r="116" spans="1:50" s="5" customFormat="1" ht="21.6" customHeight="1" x14ac:dyDescent="0.25">
      <c r="A116" s="15">
        <v>100</v>
      </c>
      <c r="B116" s="69" t="s">
        <v>58</v>
      </c>
      <c r="C116" s="131" t="s">
        <v>43</v>
      </c>
      <c r="D116" s="68">
        <v>183</v>
      </c>
      <c r="E116" s="13"/>
      <c r="F116" s="14">
        <f t="shared" si="20"/>
        <v>0</v>
      </c>
      <c r="G116" s="1"/>
      <c r="H116" s="1"/>
      <c r="I116" s="1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  <c r="AB116" s="55"/>
      <c r="AC116" s="55"/>
      <c r="AD116" s="55"/>
      <c r="AE116" s="55"/>
      <c r="AF116" s="55"/>
      <c r="AG116" s="55"/>
      <c r="AH116" s="55"/>
      <c r="AI116" s="55"/>
      <c r="AJ116" s="55"/>
      <c r="AK116" s="55"/>
      <c r="AL116" s="55"/>
      <c r="AM116" s="55"/>
      <c r="AN116" s="55"/>
      <c r="AO116" s="55"/>
      <c r="AP116" s="55"/>
      <c r="AQ116" s="55"/>
      <c r="AR116" s="55"/>
      <c r="AS116" s="55"/>
      <c r="AT116" s="55"/>
      <c r="AU116" s="55"/>
      <c r="AV116" s="55"/>
      <c r="AW116" s="55"/>
      <c r="AX116" s="55"/>
    </row>
    <row r="117" spans="1:50" s="5" customFormat="1" ht="10.8" customHeight="1" x14ac:dyDescent="0.25">
      <c r="A117" s="15">
        <v>101</v>
      </c>
      <c r="B117" s="69" t="s">
        <v>59</v>
      </c>
      <c r="C117" s="131" t="s">
        <v>43</v>
      </c>
      <c r="D117" s="68">
        <v>391</v>
      </c>
      <c r="E117" s="13"/>
      <c r="F117" s="14">
        <f t="shared" si="20"/>
        <v>0</v>
      </c>
      <c r="G117" s="1"/>
      <c r="H117" s="1"/>
      <c r="I117" s="1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  <c r="AC117" s="55"/>
      <c r="AD117" s="55"/>
      <c r="AE117" s="55"/>
      <c r="AF117" s="55"/>
      <c r="AG117" s="55"/>
      <c r="AH117" s="55"/>
      <c r="AI117" s="55"/>
      <c r="AJ117" s="55"/>
      <c r="AK117" s="55"/>
      <c r="AL117" s="55"/>
      <c r="AM117" s="55"/>
      <c r="AN117" s="55"/>
      <c r="AO117" s="55"/>
      <c r="AP117" s="55"/>
      <c r="AQ117" s="55"/>
      <c r="AR117" s="55"/>
      <c r="AS117" s="55"/>
      <c r="AT117" s="55"/>
      <c r="AU117" s="55"/>
      <c r="AV117" s="55"/>
      <c r="AW117" s="55"/>
      <c r="AX117" s="55"/>
    </row>
    <row r="118" spans="1:50" s="5" customFormat="1" ht="21.6" customHeight="1" x14ac:dyDescent="0.25">
      <c r="A118" s="15">
        <v>102</v>
      </c>
      <c r="B118" s="59" t="s">
        <v>46</v>
      </c>
      <c r="C118" s="131" t="s">
        <v>43</v>
      </c>
      <c r="D118" s="68">
        <v>383</v>
      </c>
      <c r="E118" s="13"/>
      <c r="F118" s="14">
        <f t="shared" si="20"/>
        <v>0</v>
      </c>
      <c r="G118" s="1"/>
      <c r="H118" s="1"/>
      <c r="I118" s="1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  <c r="AC118" s="55"/>
      <c r="AD118" s="55"/>
      <c r="AE118" s="55"/>
      <c r="AF118" s="55"/>
      <c r="AG118" s="55"/>
      <c r="AH118" s="55"/>
      <c r="AI118" s="55"/>
      <c r="AJ118" s="55"/>
      <c r="AK118" s="55"/>
      <c r="AL118" s="55"/>
      <c r="AM118" s="55"/>
      <c r="AN118" s="55"/>
      <c r="AO118" s="55"/>
      <c r="AP118" s="55"/>
      <c r="AQ118" s="55"/>
      <c r="AR118" s="55"/>
      <c r="AS118" s="55"/>
      <c r="AT118" s="55"/>
      <c r="AU118" s="55"/>
      <c r="AV118" s="55"/>
      <c r="AW118" s="55"/>
      <c r="AX118" s="55"/>
    </row>
    <row r="119" spans="1:50" s="5" customFormat="1" ht="10.8" customHeight="1" x14ac:dyDescent="0.25">
      <c r="A119" s="15">
        <v>103</v>
      </c>
      <c r="B119" s="69" t="s">
        <v>117</v>
      </c>
      <c r="C119" s="131" t="s">
        <v>43</v>
      </c>
      <c r="D119" s="68">
        <v>8</v>
      </c>
      <c r="E119" s="13"/>
      <c r="F119" s="14">
        <f t="shared" si="20"/>
        <v>0</v>
      </c>
      <c r="G119" s="1"/>
      <c r="H119" s="1"/>
      <c r="I119" s="1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  <c r="AB119" s="55"/>
      <c r="AC119" s="55"/>
      <c r="AD119" s="55"/>
      <c r="AE119" s="55"/>
      <c r="AF119" s="55"/>
      <c r="AG119" s="55"/>
      <c r="AH119" s="55"/>
      <c r="AI119" s="55"/>
      <c r="AJ119" s="55"/>
      <c r="AK119" s="55"/>
      <c r="AL119" s="55"/>
      <c r="AM119" s="55"/>
      <c r="AN119" s="55"/>
      <c r="AO119" s="55"/>
      <c r="AP119" s="55"/>
      <c r="AQ119" s="55"/>
      <c r="AR119" s="55"/>
      <c r="AS119" s="55"/>
      <c r="AT119" s="55"/>
      <c r="AU119" s="55"/>
      <c r="AV119" s="55"/>
      <c r="AW119" s="55"/>
      <c r="AX119" s="55"/>
    </row>
    <row r="120" spans="1:50" s="5" customFormat="1" ht="21.6" customHeight="1" x14ac:dyDescent="0.25">
      <c r="A120" s="15">
        <v>104</v>
      </c>
      <c r="B120" s="69" t="s">
        <v>60</v>
      </c>
      <c r="C120" s="132" t="s">
        <v>43</v>
      </c>
      <c r="D120" s="68">
        <v>170</v>
      </c>
      <c r="E120" s="13"/>
      <c r="F120" s="14">
        <f t="shared" ref="F120:F129" si="21">SUM(D120*E120)</f>
        <v>0</v>
      </c>
      <c r="G120" s="1"/>
      <c r="H120" s="1"/>
      <c r="I120" s="1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0"/>
      <c r="AC120" s="70"/>
      <c r="AD120" s="70"/>
      <c r="AE120" s="70"/>
      <c r="AF120" s="70"/>
      <c r="AG120" s="70"/>
      <c r="AH120" s="70"/>
      <c r="AI120" s="70"/>
      <c r="AJ120" s="70"/>
      <c r="AK120" s="70"/>
      <c r="AL120" s="70"/>
      <c r="AM120" s="70"/>
      <c r="AN120" s="70"/>
      <c r="AO120" s="70"/>
      <c r="AP120" s="70"/>
      <c r="AQ120" s="70"/>
      <c r="AR120" s="70"/>
      <c r="AS120" s="70"/>
      <c r="AT120" s="70"/>
      <c r="AU120" s="70"/>
      <c r="AV120" s="70"/>
      <c r="AW120" s="70"/>
      <c r="AX120" s="70"/>
    </row>
    <row r="121" spans="1:50" s="5" customFormat="1" ht="21.6" customHeight="1" x14ac:dyDescent="0.25">
      <c r="A121" s="15">
        <v>105</v>
      </c>
      <c r="B121" s="69" t="s">
        <v>61</v>
      </c>
      <c r="C121" s="132" t="s">
        <v>43</v>
      </c>
      <c r="D121" s="68">
        <v>160</v>
      </c>
      <c r="E121" s="13"/>
      <c r="F121" s="14">
        <f t="shared" si="21"/>
        <v>0</v>
      </c>
      <c r="G121" s="1"/>
      <c r="H121" s="1"/>
      <c r="I121" s="1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  <c r="AA121" s="70"/>
      <c r="AB121" s="70"/>
      <c r="AC121" s="70"/>
      <c r="AD121" s="70"/>
      <c r="AE121" s="70"/>
      <c r="AF121" s="70"/>
      <c r="AG121" s="70"/>
      <c r="AH121" s="70"/>
      <c r="AI121" s="70"/>
      <c r="AJ121" s="70"/>
      <c r="AK121" s="70"/>
      <c r="AL121" s="70"/>
      <c r="AM121" s="70"/>
      <c r="AN121" s="70"/>
      <c r="AO121" s="70"/>
      <c r="AP121" s="70"/>
      <c r="AQ121" s="70"/>
      <c r="AR121" s="70"/>
      <c r="AS121" s="70"/>
      <c r="AT121" s="70"/>
      <c r="AU121" s="70"/>
      <c r="AV121" s="70"/>
      <c r="AW121" s="70"/>
      <c r="AX121" s="70"/>
    </row>
    <row r="122" spans="1:50" s="5" customFormat="1" ht="10.8" customHeight="1" x14ac:dyDescent="0.25">
      <c r="A122" s="15">
        <v>106</v>
      </c>
      <c r="B122" s="133" t="s">
        <v>64</v>
      </c>
      <c r="C122" s="132" t="s">
        <v>15</v>
      </c>
      <c r="D122" s="68">
        <v>28</v>
      </c>
      <c r="E122" s="13"/>
      <c r="F122" s="14">
        <f t="shared" si="21"/>
        <v>0</v>
      </c>
      <c r="G122" s="1"/>
      <c r="H122" s="1"/>
      <c r="I122" s="1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  <c r="AA122" s="70"/>
      <c r="AB122" s="70"/>
      <c r="AC122" s="70"/>
      <c r="AD122" s="70"/>
      <c r="AE122" s="70"/>
      <c r="AF122" s="70"/>
      <c r="AG122" s="70"/>
      <c r="AH122" s="70"/>
      <c r="AI122" s="70"/>
      <c r="AJ122" s="70"/>
      <c r="AK122" s="70"/>
      <c r="AL122" s="70"/>
      <c r="AM122" s="70"/>
      <c r="AN122" s="70"/>
      <c r="AO122" s="70"/>
      <c r="AP122" s="70"/>
      <c r="AQ122" s="70"/>
      <c r="AR122" s="70"/>
      <c r="AS122" s="70"/>
      <c r="AT122" s="70"/>
      <c r="AU122" s="70"/>
      <c r="AV122" s="70"/>
      <c r="AW122" s="70"/>
      <c r="AX122" s="70"/>
    </row>
    <row r="123" spans="1:50" s="5" customFormat="1" ht="10.8" customHeight="1" x14ac:dyDescent="0.25">
      <c r="A123" s="15">
        <v>107</v>
      </c>
      <c r="B123" s="133" t="s">
        <v>65</v>
      </c>
      <c r="C123" s="132" t="s">
        <v>15</v>
      </c>
      <c r="D123" s="68">
        <v>28</v>
      </c>
      <c r="E123" s="13"/>
      <c r="F123" s="14">
        <f t="shared" si="21"/>
        <v>0</v>
      </c>
      <c r="G123" s="1"/>
      <c r="H123" s="1"/>
      <c r="I123" s="1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  <c r="AC123" s="70"/>
      <c r="AD123" s="70"/>
      <c r="AE123" s="70"/>
      <c r="AF123" s="70"/>
      <c r="AG123" s="70"/>
      <c r="AH123" s="70"/>
      <c r="AI123" s="70"/>
      <c r="AJ123" s="70"/>
      <c r="AK123" s="70"/>
      <c r="AL123" s="70"/>
      <c r="AM123" s="70"/>
      <c r="AN123" s="70"/>
      <c r="AO123" s="70"/>
      <c r="AP123" s="70"/>
      <c r="AQ123" s="70"/>
      <c r="AR123" s="70"/>
      <c r="AS123" s="70"/>
      <c r="AT123" s="70"/>
      <c r="AU123" s="70"/>
      <c r="AV123" s="70"/>
      <c r="AW123" s="70"/>
      <c r="AX123" s="70"/>
    </row>
    <row r="124" spans="1:50" s="5" customFormat="1" ht="21.6" customHeight="1" x14ac:dyDescent="0.25">
      <c r="A124" s="15">
        <v>108</v>
      </c>
      <c r="B124" s="69" t="s">
        <v>62</v>
      </c>
      <c r="C124" s="132" t="s">
        <v>43</v>
      </c>
      <c r="D124" s="68">
        <v>149</v>
      </c>
      <c r="E124" s="13"/>
      <c r="F124" s="14">
        <f t="shared" si="21"/>
        <v>0</v>
      </c>
      <c r="G124" s="1"/>
      <c r="H124" s="1"/>
      <c r="I124" s="1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  <c r="AB124" s="70"/>
      <c r="AC124" s="70"/>
      <c r="AD124" s="70"/>
      <c r="AE124" s="70"/>
      <c r="AF124" s="70"/>
      <c r="AG124" s="70"/>
      <c r="AH124" s="70"/>
      <c r="AI124" s="70"/>
      <c r="AJ124" s="70"/>
      <c r="AK124" s="70"/>
      <c r="AL124" s="70"/>
      <c r="AM124" s="70"/>
      <c r="AN124" s="70"/>
      <c r="AO124" s="70"/>
      <c r="AP124" s="70"/>
      <c r="AQ124" s="70"/>
      <c r="AR124" s="70"/>
      <c r="AS124" s="70"/>
      <c r="AT124" s="70"/>
      <c r="AU124" s="70"/>
      <c r="AV124" s="70"/>
      <c r="AW124" s="70"/>
      <c r="AX124" s="70"/>
    </row>
    <row r="125" spans="1:50" s="5" customFormat="1" ht="21.6" customHeight="1" x14ac:dyDescent="0.25">
      <c r="A125" s="15">
        <v>109</v>
      </c>
      <c r="B125" s="69" t="s">
        <v>63</v>
      </c>
      <c r="C125" s="132" t="s">
        <v>43</v>
      </c>
      <c r="D125" s="68">
        <v>56</v>
      </c>
      <c r="E125" s="13"/>
      <c r="F125" s="14">
        <f t="shared" si="21"/>
        <v>0</v>
      </c>
      <c r="G125" s="1"/>
      <c r="H125" s="1"/>
      <c r="I125" s="1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  <c r="AB125" s="70"/>
      <c r="AC125" s="70"/>
      <c r="AD125" s="70"/>
      <c r="AE125" s="70"/>
      <c r="AF125" s="70"/>
      <c r="AG125" s="70"/>
      <c r="AH125" s="70"/>
      <c r="AI125" s="70"/>
      <c r="AJ125" s="70"/>
      <c r="AK125" s="70"/>
      <c r="AL125" s="70"/>
      <c r="AM125" s="70"/>
      <c r="AN125" s="70"/>
      <c r="AO125" s="70"/>
      <c r="AP125" s="70"/>
      <c r="AQ125" s="70"/>
      <c r="AR125" s="70"/>
      <c r="AS125" s="70"/>
      <c r="AT125" s="70"/>
      <c r="AU125" s="70"/>
      <c r="AV125" s="70"/>
      <c r="AW125" s="70"/>
      <c r="AX125" s="70"/>
    </row>
    <row r="126" spans="1:50" s="5" customFormat="1" ht="21.6" customHeight="1" x14ac:dyDescent="0.25">
      <c r="A126" s="15">
        <v>110</v>
      </c>
      <c r="B126" s="69" t="s">
        <v>40</v>
      </c>
      <c r="C126" s="23" t="s">
        <v>41</v>
      </c>
      <c r="D126" s="68">
        <v>1</v>
      </c>
      <c r="E126" s="13"/>
      <c r="F126" s="14">
        <f t="shared" si="21"/>
        <v>0</v>
      </c>
      <c r="G126" s="1"/>
      <c r="H126" s="1"/>
      <c r="I126" s="1"/>
      <c r="J126" s="70"/>
      <c r="K126" s="70"/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/>
      <c r="AB126" s="70"/>
      <c r="AC126" s="70"/>
      <c r="AD126" s="70"/>
      <c r="AE126" s="70"/>
      <c r="AF126" s="70"/>
      <c r="AG126" s="70"/>
      <c r="AH126" s="70"/>
      <c r="AI126" s="70"/>
      <c r="AJ126" s="70"/>
      <c r="AK126" s="70"/>
      <c r="AL126" s="70"/>
      <c r="AM126" s="70"/>
      <c r="AN126" s="70"/>
      <c r="AO126" s="70"/>
      <c r="AP126" s="70"/>
      <c r="AQ126" s="70"/>
      <c r="AR126" s="70"/>
      <c r="AS126" s="70"/>
      <c r="AT126" s="70"/>
      <c r="AU126" s="70"/>
      <c r="AV126" s="70"/>
      <c r="AW126" s="70"/>
      <c r="AX126" s="70"/>
    </row>
    <row r="127" spans="1:50" s="5" customFormat="1" ht="10.8" customHeight="1" x14ac:dyDescent="0.25">
      <c r="A127" s="15">
        <v>111</v>
      </c>
      <c r="B127" s="69" t="s">
        <v>38</v>
      </c>
      <c r="C127" s="23" t="s">
        <v>41</v>
      </c>
      <c r="D127" s="68">
        <v>1</v>
      </c>
      <c r="E127" s="13"/>
      <c r="F127" s="14">
        <f t="shared" si="21"/>
        <v>0</v>
      </c>
      <c r="G127" s="1"/>
      <c r="H127" s="1"/>
      <c r="I127" s="1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  <c r="AC127" s="70"/>
      <c r="AD127" s="70"/>
      <c r="AE127" s="70"/>
      <c r="AF127" s="70"/>
      <c r="AG127" s="70"/>
      <c r="AH127" s="70"/>
      <c r="AI127" s="70"/>
      <c r="AJ127" s="70"/>
      <c r="AK127" s="70"/>
      <c r="AL127" s="70"/>
      <c r="AM127" s="70"/>
      <c r="AN127" s="70"/>
      <c r="AO127" s="70"/>
      <c r="AP127" s="70"/>
      <c r="AQ127" s="70"/>
      <c r="AR127" s="70"/>
      <c r="AS127" s="70"/>
      <c r="AT127" s="70"/>
      <c r="AU127" s="70"/>
      <c r="AV127" s="70"/>
      <c r="AW127" s="70"/>
      <c r="AX127" s="70"/>
    </row>
    <row r="128" spans="1:50" s="5" customFormat="1" ht="21.6" customHeight="1" x14ac:dyDescent="0.25">
      <c r="A128" s="15">
        <v>112</v>
      </c>
      <c r="B128" s="69" t="s">
        <v>39</v>
      </c>
      <c r="C128" s="23" t="s">
        <v>41</v>
      </c>
      <c r="D128" s="68">
        <v>1</v>
      </c>
      <c r="E128" s="13"/>
      <c r="F128" s="14">
        <f t="shared" si="21"/>
        <v>0</v>
      </c>
      <c r="G128" s="1"/>
      <c r="H128" s="1"/>
      <c r="I128" s="1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  <c r="AB128" s="70"/>
      <c r="AC128" s="70"/>
      <c r="AD128" s="70"/>
      <c r="AE128" s="70"/>
      <c r="AF128" s="70"/>
      <c r="AG128" s="70"/>
      <c r="AH128" s="70"/>
      <c r="AI128" s="70"/>
      <c r="AJ128" s="70"/>
      <c r="AK128" s="70"/>
      <c r="AL128" s="70"/>
      <c r="AM128" s="70"/>
      <c r="AN128" s="70"/>
      <c r="AO128" s="70"/>
      <c r="AP128" s="70"/>
      <c r="AQ128" s="70"/>
      <c r="AR128" s="70"/>
      <c r="AS128" s="70"/>
      <c r="AT128" s="70"/>
      <c r="AU128" s="70"/>
      <c r="AV128" s="70"/>
      <c r="AW128" s="70"/>
      <c r="AX128" s="70"/>
    </row>
    <row r="129" spans="1:198" s="5" customFormat="1" ht="10.8" customHeight="1" x14ac:dyDescent="0.25">
      <c r="A129" s="15">
        <v>113</v>
      </c>
      <c r="B129" s="133" t="s">
        <v>66</v>
      </c>
      <c r="C129" s="135" t="s">
        <v>43</v>
      </c>
      <c r="D129" s="68">
        <v>565</v>
      </c>
      <c r="E129" s="13"/>
      <c r="F129" s="14">
        <f t="shared" si="21"/>
        <v>0</v>
      </c>
      <c r="G129" s="1"/>
      <c r="H129" s="1"/>
      <c r="I129" s="1"/>
      <c r="J129" s="70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  <c r="AB129" s="70"/>
      <c r="AC129" s="70"/>
      <c r="AD129" s="70"/>
      <c r="AE129" s="70"/>
      <c r="AF129" s="70"/>
      <c r="AG129" s="70"/>
      <c r="AH129" s="70"/>
      <c r="AI129" s="70"/>
      <c r="AJ129" s="70"/>
      <c r="AK129" s="70"/>
      <c r="AL129" s="70"/>
      <c r="AM129" s="70"/>
      <c r="AN129" s="70"/>
      <c r="AO129" s="70"/>
      <c r="AP129" s="70"/>
      <c r="AQ129" s="70"/>
      <c r="AR129" s="70"/>
      <c r="AS129" s="70"/>
      <c r="AT129" s="70"/>
      <c r="AU129" s="70"/>
      <c r="AV129" s="70"/>
      <c r="AW129" s="70"/>
      <c r="AX129" s="70"/>
    </row>
    <row r="130" spans="1:198" s="39" customFormat="1" ht="12.6" customHeight="1" x14ac:dyDescent="0.25">
      <c r="A130" s="80" t="s">
        <v>23</v>
      </c>
      <c r="B130" s="81"/>
      <c r="C130" s="81"/>
      <c r="D130" s="81"/>
      <c r="E130" s="81"/>
      <c r="F130" s="82"/>
      <c r="G130" s="38"/>
      <c r="H130" s="38"/>
      <c r="I130" s="38"/>
      <c r="J130" s="38"/>
    </row>
    <row r="131" spans="1:198" s="39" customFormat="1" ht="10.8" customHeight="1" x14ac:dyDescent="0.25">
      <c r="A131" s="15">
        <v>114</v>
      </c>
      <c r="B131" s="40" t="s">
        <v>36</v>
      </c>
      <c r="C131" s="23" t="s">
        <v>26</v>
      </c>
      <c r="D131" s="41">
        <v>1</v>
      </c>
      <c r="E131" s="42"/>
      <c r="F131" s="43">
        <f t="shared" ref="F131:F132" si="22">SUM(D131*E131)</f>
        <v>0</v>
      </c>
      <c r="G131" s="38"/>
      <c r="H131" s="38"/>
      <c r="I131" s="38"/>
      <c r="J131" s="38"/>
    </row>
    <row r="132" spans="1:198" s="39" customFormat="1" ht="10.8" customHeight="1" x14ac:dyDescent="0.25">
      <c r="A132" s="15">
        <v>115</v>
      </c>
      <c r="B132" s="40" t="s">
        <v>37</v>
      </c>
      <c r="C132" s="23" t="s">
        <v>28</v>
      </c>
      <c r="D132" s="44">
        <v>0.31</v>
      </c>
      <c r="E132" s="42"/>
      <c r="F132" s="43">
        <f t="shared" si="22"/>
        <v>0</v>
      </c>
      <c r="G132" s="38"/>
      <c r="H132" s="38"/>
      <c r="I132" s="38"/>
      <c r="J132" s="38"/>
    </row>
    <row r="133" spans="1:198" s="5" customFormat="1" ht="12.6" customHeight="1" thickBot="1" x14ac:dyDescent="0.3">
      <c r="A133" s="77" t="s">
        <v>74</v>
      </c>
      <c r="B133" s="78"/>
      <c r="C133" s="78"/>
      <c r="D133" s="78"/>
      <c r="E133" s="79"/>
      <c r="F133" s="36">
        <f>SUM(F93:F132)</f>
        <v>0</v>
      </c>
      <c r="G133" s="1"/>
      <c r="I133" s="1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5"/>
      <c r="AO133" s="45"/>
      <c r="AP133" s="45"/>
      <c r="AQ133" s="45"/>
      <c r="AR133" s="45"/>
      <c r="AS133" s="45"/>
      <c r="AT133" s="45"/>
      <c r="AU133" s="45"/>
      <c r="AV133" s="45"/>
      <c r="AW133" s="45"/>
      <c r="AX133" s="45"/>
    </row>
    <row r="134" spans="1:198" ht="15" customHeight="1" x14ac:dyDescent="0.25">
      <c r="A134" s="9"/>
      <c r="C134" s="90" t="s">
        <v>2</v>
      </c>
      <c r="D134" s="91"/>
      <c r="E134" s="92">
        <f>F91+F50+F133</f>
        <v>0</v>
      </c>
      <c r="F134" s="93"/>
      <c r="AY134" s="45"/>
      <c r="AZ134" s="45"/>
      <c r="BA134" s="45"/>
      <c r="BB134" s="45"/>
      <c r="BC134" s="45"/>
      <c r="BD134" s="45"/>
      <c r="BE134" s="45"/>
      <c r="BF134" s="45"/>
      <c r="BG134" s="45"/>
      <c r="BH134" s="45"/>
      <c r="BI134" s="45"/>
      <c r="BJ134" s="45"/>
      <c r="BK134" s="45"/>
      <c r="BL134" s="45"/>
      <c r="BM134" s="45"/>
      <c r="BN134" s="45"/>
      <c r="BO134" s="45"/>
      <c r="BP134" s="45"/>
      <c r="BQ134" s="45"/>
      <c r="BR134" s="45"/>
      <c r="BS134" s="45"/>
      <c r="BT134" s="45"/>
      <c r="BU134" s="45"/>
      <c r="BV134" s="45"/>
      <c r="BW134" s="45"/>
      <c r="BX134" s="45"/>
      <c r="BY134" s="45"/>
      <c r="BZ134" s="45"/>
      <c r="CA134" s="45"/>
      <c r="CB134" s="45"/>
      <c r="CC134" s="45"/>
      <c r="CD134" s="45"/>
      <c r="CE134" s="45"/>
      <c r="CF134" s="45"/>
      <c r="CG134" s="45"/>
      <c r="CH134" s="45"/>
      <c r="CI134" s="45"/>
      <c r="CJ134" s="45"/>
      <c r="CK134" s="45"/>
      <c r="CL134" s="45"/>
      <c r="CM134" s="45"/>
      <c r="CN134" s="45"/>
      <c r="CO134" s="45"/>
      <c r="CP134" s="45"/>
      <c r="CQ134" s="45"/>
      <c r="CR134" s="45"/>
      <c r="CS134" s="45"/>
      <c r="CT134" s="45"/>
      <c r="CU134" s="45"/>
      <c r="CV134" s="45"/>
      <c r="CW134" s="45"/>
      <c r="CX134" s="45"/>
      <c r="CY134" s="45"/>
      <c r="CZ134" s="45"/>
      <c r="DA134" s="45"/>
      <c r="DB134" s="45"/>
      <c r="DC134" s="45"/>
      <c r="DD134" s="45"/>
      <c r="DE134" s="45"/>
      <c r="DF134" s="45"/>
      <c r="DG134" s="45"/>
      <c r="DH134" s="45"/>
      <c r="DI134" s="45"/>
      <c r="DJ134" s="45"/>
      <c r="DK134" s="45"/>
      <c r="DL134" s="45"/>
      <c r="DM134" s="45"/>
      <c r="DN134" s="45"/>
      <c r="DO134" s="45"/>
      <c r="DP134" s="45"/>
      <c r="DQ134" s="45"/>
      <c r="DR134" s="45"/>
      <c r="DS134" s="45"/>
      <c r="DT134" s="45"/>
      <c r="DU134" s="45"/>
      <c r="DV134" s="45"/>
      <c r="DW134" s="45"/>
      <c r="DX134" s="45"/>
      <c r="DY134" s="45"/>
      <c r="DZ134" s="45"/>
      <c r="EA134" s="45"/>
      <c r="EB134" s="45"/>
      <c r="EC134" s="45"/>
      <c r="ED134" s="45"/>
      <c r="EE134" s="45"/>
      <c r="EF134" s="45"/>
      <c r="EG134" s="45"/>
      <c r="EH134" s="45"/>
      <c r="EI134" s="45"/>
      <c r="EJ134" s="45"/>
      <c r="EK134" s="45"/>
      <c r="EL134" s="45"/>
      <c r="EM134" s="45"/>
      <c r="EN134" s="45"/>
      <c r="EO134" s="45"/>
      <c r="EP134" s="45"/>
      <c r="EQ134" s="45"/>
      <c r="ER134" s="45"/>
      <c r="ES134" s="45"/>
      <c r="ET134" s="45"/>
      <c r="EU134" s="45"/>
      <c r="EV134" s="45"/>
      <c r="EW134" s="45"/>
      <c r="EX134" s="45"/>
      <c r="EY134" s="45"/>
      <c r="EZ134" s="45"/>
      <c r="FA134" s="45"/>
      <c r="FB134" s="45"/>
      <c r="FC134" s="45"/>
      <c r="FD134" s="45"/>
      <c r="FE134" s="45"/>
      <c r="FF134" s="45"/>
      <c r="FG134" s="45"/>
      <c r="FH134" s="45"/>
      <c r="FI134" s="45"/>
      <c r="FJ134" s="45"/>
      <c r="FK134" s="45"/>
      <c r="FL134" s="45"/>
      <c r="FM134" s="45"/>
      <c r="FN134" s="45"/>
      <c r="FO134" s="45"/>
      <c r="FP134" s="45"/>
      <c r="FQ134" s="45"/>
      <c r="FR134" s="45"/>
      <c r="FS134" s="45"/>
      <c r="FT134" s="45"/>
      <c r="FU134" s="45"/>
      <c r="FV134" s="45"/>
      <c r="FW134" s="45"/>
      <c r="FX134" s="45"/>
      <c r="FY134" s="45"/>
      <c r="FZ134" s="45"/>
      <c r="GA134" s="45"/>
      <c r="GB134" s="45"/>
      <c r="GC134" s="45"/>
      <c r="GD134" s="45"/>
      <c r="GE134" s="45"/>
      <c r="GF134" s="45"/>
      <c r="GG134" s="45"/>
      <c r="GH134" s="45"/>
      <c r="GI134" s="45"/>
      <c r="GJ134" s="45"/>
      <c r="GK134" s="45"/>
      <c r="GL134" s="45"/>
      <c r="GM134" s="45"/>
      <c r="GN134" s="45"/>
      <c r="GO134" s="45"/>
      <c r="GP134" s="45"/>
    </row>
    <row r="135" spans="1:198" ht="15" customHeight="1" x14ac:dyDescent="0.25">
      <c r="A135" s="9"/>
      <c r="C135" s="94" t="s">
        <v>8</v>
      </c>
      <c r="D135" s="95"/>
      <c r="E135" s="96">
        <f>E134*0.2</f>
        <v>0</v>
      </c>
      <c r="F135" s="97"/>
      <c r="AY135" s="45"/>
      <c r="AZ135" s="45"/>
      <c r="BA135" s="45"/>
      <c r="BB135" s="45"/>
      <c r="BC135" s="45"/>
      <c r="BD135" s="45"/>
      <c r="BE135" s="45"/>
      <c r="BF135" s="45"/>
      <c r="BG135" s="45"/>
      <c r="BH135" s="45"/>
      <c r="BI135" s="45"/>
      <c r="BJ135" s="45"/>
      <c r="BK135" s="45"/>
      <c r="BL135" s="45"/>
      <c r="BM135" s="45"/>
      <c r="BN135" s="45"/>
      <c r="BO135" s="45"/>
      <c r="BP135" s="45"/>
      <c r="BQ135" s="45"/>
      <c r="BR135" s="45"/>
      <c r="BS135" s="45"/>
      <c r="BT135" s="45"/>
      <c r="BU135" s="45"/>
      <c r="BV135" s="45"/>
      <c r="BW135" s="45"/>
      <c r="BX135" s="45"/>
      <c r="BY135" s="45"/>
      <c r="BZ135" s="45"/>
      <c r="CA135" s="45"/>
      <c r="CB135" s="45"/>
      <c r="CC135" s="45"/>
      <c r="CD135" s="45"/>
      <c r="CE135" s="45"/>
      <c r="CF135" s="45"/>
      <c r="CG135" s="45"/>
      <c r="CH135" s="45"/>
      <c r="CI135" s="45"/>
      <c r="CJ135" s="45"/>
      <c r="CK135" s="45"/>
      <c r="CL135" s="45"/>
      <c r="CM135" s="45"/>
      <c r="CN135" s="45"/>
      <c r="CO135" s="45"/>
      <c r="CP135" s="45"/>
      <c r="CQ135" s="45"/>
      <c r="CR135" s="45"/>
      <c r="CS135" s="45"/>
      <c r="CT135" s="45"/>
      <c r="CU135" s="45"/>
      <c r="CV135" s="45"/>
      <c r="CW135" s="45"/>
      <c r="CX135" s="45"/>
      <c r="CY135" s="45"/>
      <c r="CZ135" s="45"/>
      <c r="DA135" s="45"/>
      <c r="DB135" s="45"/>
      <c r="DC135" s="45"/>
      <c r="DD135" s="45"/>
      <c r="DE135" s="45"/>
      <c r="DF135" s="45"/>
      <c r="DG135" s="45"/>
      <c r="DH135" s="45"/>
      <c r="DI135" s="45"/>
      <c r="DJ135" s="45"/>
      <c r="DK135" s="45"/>
      <c r="DL135" s="45"/>
      <c r="DM135" s="45"/>
      <c r="DN135" s="45"/>
      <c r="DO135" s="45"/>
      <c r="DP135" s="45"/>
      <c r="DQ135" s="45"/>
      <c r="DR135" s="45"/>
      <c r="DS135" s="45"/>
      <c r="DT135" s="45"/>
      <c r="DU135" s="45"/>
      <c r="DV135" s="45"/>
      <c r="DW135" s="45"/>
      <c r="DX135" s="45"/>
      <c r="DY135" s="45"/>
      <c r="DZ135" s="45"/>
      <c r="EA135" s="45"/>
      <c r="EB135" s="45"/>
      <c r="EC135" s="45"/>
      <c r="ED135" s="45"/>
      <c r="EE135" s="45"/>
      <c r="EF135" s="45"/>
      <c r="EG135" s="45"/>
      <c r="EH135" s="45"/>
      <c r="EI135" s="45"/>
      <c r="EJ135" s="45"/>
      <c r="EK135" s="45"/>
      <c r="EL135" s="45"/>
      <c r="EM135" s="45"/>
      <c r="EN135" s="45"/>
      <c r="EO135" s="45"/>
      <c r="EP135" s="45"/>
      <c r="EQ135" s="45"/>
      <c r="ER135" s="45"/>
      <c r="ES135" s="45"/>
      <c r="ET135" s="45"/>
      <c r="EU135" s="45"/>
      <c r="EV135" s="45"/>
      <c r="EW135" s="45"/>
      <c r="EX135" s="45"/>
      <c r="EY135" s="45"/>
      <c r="EZ135" s="45"/>
      <c r="FA135" s="45"/>
      <c r="FB135" s="45"/>
      <c r="FC135" s="45"/>
      <c r="FD135" s="45"/>
      <c r="FE135" s="45"/>
      <c r="FF135" s="45"/>
      <c r="FG135" s="45"/>
      <c r="FH135" s="45"/>
      <c r="FI135" s="45"/>
      <c r="FJ135" s="45"/>
      <c r="FK135" s="45"/>
      <c r="FL135" s="45"/>
      <c r="FM135" s="45"/>
      <c r="FN135" s="45"/>
      <c r="FO135" s="45"/>
      <c r="FP135" s="45"/>
      <c r="FQ135" s="45"/>
      <c r="FR135" s="45"/>
      <c r="FS135" s="45"/>
      <c r="FT135" s="45"/>
      <c r="FU135" s="45"/>
      <c r="FV135" s="45"/>
      <c r="FW135" s="45"/>
      <c r="FX135" s="45"/>
      <c r="FY135" s="45"/>
      <c r="FZ135" s="45"/>
      <c r="GA135" s="45"/>
      <c r="GB135" s="45"/>
      <c r="GC135" s="45"/>
      <c r="GD135" s="45"/>
      <c r="GE135" s="45"/>
      <c r="GF135" s="45"/>
      <c r="GG135" s="45"/>
      <c r="GH135" s="45"/>
      <c r="GI135" s="45"/>
      <c r="GJ135" s="45"/>
      <c r="GK135" s="45"/>
      <c r="GL135" s="45"/>
      <c r="GM135" s="45"/>
      <c r="GN135" s="45"/>
      <c r="GO135" s="45"/>
      <c r="GP135" s="45"/>
    </row>
    <row r="136" spans="1:198" ht="15" customHeight="1" thickBot="1" x14ac:dyDescent="0.3">
      <c r="A136" s="17"/>
      <c r="C136" s="98" t="s">
        <v>0</v>
      </c>
      <c r="D136" s="99"/>
      <c r="E136" s="100">
        <f>E134+E135</f>
        <v>0</v>
      </c>
      <c r="F136" s="101"/>
      <c r="AY136" s="45"/>
      <c r="AZ136" s="45"/>
      <c r="BA136" s="45"/>
      <c r="BB136" s="45"/>
      <c r="BC136" s="45"/>
      <c r="BD136" s="45"/>
      <c r="BE136" s="45"/>
      <c r="BF136" s="45"/>
      <c r="BG136" s="45"/>
      <c r="BH136" s="45"/>
      <c r="BI136" s="45"/>
      <c r="BJ136" s="45"/>
      <c r="BK136" s="45"/>
      <c r="BL136" s="45"/>
      <c r="BM136" s="45"/>
      <c r="BN136" s="45"/>
      <c r="BO136" s="45"/>
      <c r="BP136" s="45"/>
      <c r="BQ136" s="45"/>
      <c r="BR136" s="45"/>
      <c r="BS136" s="45"/>
      <c r="BT136" s="45"/>
      <c r="BU136" s="45"/>
      <c r="BV136" s="45"/>
      <c r="BW136" s="45"/>
      <c r="BX136" s="45"/>
      <c r="BY136" s="45"/>
      <c r="BZ136" s="45"/>
      <c r="CA136" s="45"/>
      <c r="CB136" s="45"/>
      <c r="CC136" s="45"/>
      <c r="CD136" s="45"/>
      <c r="CE136" s="45"/>
      <c r="CF136" s="45"/>
      <c r="CG136" s="45"/>
      <c r="CH136" s="45"/>
      <c r="CI136" s="45"/>
      <c r="CJ136" s="45"/>
      <c r="CK136" s="45"/>
      <c r="CL136" s="45"/>
      <c r="CM136" s="45"/>
      <c r="CN136" s="45"/>
      <c r="CO136" s="45"/>
      <c r="CP136" s="45"/>
      <c r="CQ136" s="45"/>
      <c r="CR136" s="45"/>
      <c r="CS136" s="45"/>
      <c r="CT136" s="45"/>
      <c r="CU136" s="45"/>
      <c r="CV136" s="45"/>
      <c r="CW136" s="45"/>
      <c r="CX136" s="45"/>
      <c r="CY136" s="45"/>
      <c r="CZ136" s="45"/>
      <c r="DA136" s="45"/>
      <c r="DB136" s="45"/>
      <c r="DC136" s="45"/>
      <c r="DD136" s="45"/>
      <c r="DE136" s="45"/>
      <c r="DF136" s="45"/>
      <c r="DG136" s="45"/>
      <c r="DH136" s="45"/>
      <c r="DI136" s="45"/>
      <c r="DJ136" s="45"/>
      <c r="DK136" s="45"/>
      <c r="DL136" s="45"/>
      <c r="DM136" s="45"/>
      <c r="DN136" s="45"/>
      <c r="DO136" s="45"/>
      <c r="DP136" s="45"/>
      <c r="DQ136" s="45"/>
      <c r="DR136" s="45"/>
      <c r="DS136" s="45"/>
      <c r="DT136" s="45"/>
      <c r="DU136" s="45"/>
      <c r="DV136" s="45"/>
      <c r="DW136" s="45"/>
      <c r="DX136" s="45"/>
      <c r="DY136" s="45"/>
      <c r="DZ136" s="45"/>
      <c r="EA136" s="45"/>
      <c r="EB136" s="45"/>
      <c r="EC136" s="45"/>
      <c r="ED136" s="45"/>
      <c r="EE136" s="45"/>
      <c r="EF136" s="45"/>
      <c r="EG136" s="45"/>
      <c r="EH136" s="45"/>
      <c r="EI136" s="45"/>
      <c r="EJ136" s="45"/>
      <c r="EK136" s="45"/>
      <c r="EL136" s="45"/>
      <c r="EM136" s="45"/>
      <c r="EN136" s="45"/>
      <c r="EO136" s="45"/>
      <c r="EP136" s="45"/>
      <c r="EQ136" s="45"/>
      <c r="ER136" s="45"/>
      <c r="ES136" s="45"/>
      <c r="ET136" s="45"/>
      <c r="EU136" s="45"/>
      <c r="EV136" s="45"/>
      <c r="EW136" s="45"/>
      <c r="EX136" s="45"/>
      <c r="EY136" s="45"/>
      <c r="EZ136" s="45"/>
      <c r="FA136" s="45"/>
      <c r="FB136" s="45"/>
      <c r="FC136" s="45"/>
      <c r="FD136" s="45"/>
      <c r="FE136" s="45"/>
      <c r="FF136" s="45"/>
      <c r="FG136" s="45"/>
      <c r="FH136" s="45"/>
      <c r="FI136" s="45"/>
      <c r="FJ136" s="45"/>
      <c r="FK136" s="45"/>
      <c r="FL136" s="45"/>
      <c r="FM136" s="45"/>
      <c r="FN136" s="45"/>
      <c r="FO136" s="45"/>
      <c r="FP136" s="45"/>
      <c r="FQ136" s="45"/>
      <c r="FR136" s="45"/>
      <c r="FS136" s="45"/>
      <c r="FT136" s="45"/>
      <c r="FU136" s="45"/>
      <c r="FV136" s="45"/>
      <c r="FW136" s="45"/>
      <c r="FX136" s="45"/>
      <c r="FY136" s="45"/>
      <c r="FZ136" s="45"/>
      <c r="GA136" s="45"/>
      <c r="GB136" s="45"/>
      <c r="GC136" s="45"/>
      <c r="GD136" s="45"/>
      <c r="GE136" s="45"/>
      <c r="GF136" s="45"/>
      <c r="GG136" s="45"/>
      <c r="GH136" s="45"/>
      <c r="GI136" s="45"/>
      <c r="GJ136" s="45"/>
      <c r="GK136" s="45"/>
      <c r="GL136" s="45"/>
      <c r="GM136" s="45"/>
      <c r="GN136" s="45"/>
      <c r="GO136" s="45"/>
      <c r="GP136" s="45"/>
    </row>
    <row r="137" spans="1:198" s="45" customFormat="1" ht="12.75" customHeight="1" x14ac:dyDescent="0.25">
      <c r="A137" s="45" t="s">
        <v>9</v>
      </c>
      <c r="B137" s="20"/>
      <c r="D137" s="11"/>
      <c r="E137" s="8"/>
      <c r="F137" s="8"/>
    </row>
    <row r="138" spans="1:198" s="45" customFormat="1" ht="12.75" customHeight="1" x14ac:dyDescent="0.25">
      <c r="A138" s="89" t="s">
        <v>10</v>
      </c>
      <c r="B138" s="89"/>
      <c r="C138" s="4"/>
      <c r="D138" s="11"/>
      <c r="E138" s="8"/>
      <c r="F138" s="8"/>
    </row>
    <row r="139" spans="1:198" s="45" customFormat="1" ht="12.75" customHeight="1" x14ac:dyDescent="0.25">
      <c r="A139" s="12" t="s">
        <v>11</v>
      </c>
      <c r="B139" s="19"/>
      <c r="C139" s="12"/>
      <c r="D139" s="12"/>
      <c r="E139" s="12"/>
      <c r="F139" s="12"/>
    </row>
    <row r="140" spans="1:198" s="45" customFormat="1" ht="12.75" customHeight="1" x14ac:dyDescent="0.25">
      <c r="A140" s="4"/>
      <c r="B140" s="19" t="s">
        <v>12</v>
      </c>
      <c r="C140" s="12"/>
      <c r="D140" s="12"/>
      <c r="E140" s="12"/>
      <c r="F140" s="12"/>
    </row>
    <row r="141" spans="1:198" s="45" customFormat="1" ht="12.75" customHeight="1" x14ac:dyDescent="0.25">
      <c r="A141" s="12" t="s">
        <v>33</v>
      </c>
      <c r="B141" s="19"/>
      <c r="C141" s="12"/>
      <c r="D141" s="12"/>
      <c r="E141" s="12"/>
      <c r="F141" s="12"/>
    </row>
    <row r="142" spans="1:198" s="45" customFormat="1" ht="12.75" customHeight="1" x14ac:dyDescent="0.25">
      <c r="A142" s="12" t="s">
        <v>21</v>
      </c>
      <c r="B142" s="19"/>
      <c r="C142" s="12"/>
      <c r="D142" s="12"/>
      <c r="E142" s="12"/>
      <c r="F142" s="12"/>
    </row>
    <row r="143" spans="1:198" s="45" customFormat="1" ht="12.75" customHeight="1" x14ac:dyDescent="0.25">
      <c r="A143" s="19" t="s">
        <v>20</v>
      </c>
      <c r="B143" s="7"/>
      <c r="C143" s="20"/>
      <c r="D143" s="10"/>
      <c r="E143" s="21"/>
      <c r="F143" s="21"/>
    </row>
    <row r="144" spans="1:198" s="26" customFormat="1" ht="12.75" customHeight="1" x14ac:dyDescent="0.25">
      <c r="A144" s="3"/>
      <c r="B144" s="20" t="s">
        <v>17</v>
      </c>
      <c r="C144" s="3"/>
      <c r="D144" s="10"/>
      <c r="E144" s="21"/>
      <c r="F144" s="21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  <c r="EA144" s="2"/>
      <c r="EB144" s="2"/>
      <c r="EC144" s="2"/>
      <c r="ED144" s="2"/>
      <c r="EE144" s="2"/>
      <c r="EF144" s="2"/>
      <c r="EG144" s="2"/>
      <c r="EH144" s="2"/>
      <c r="EI144" s="2"/>
      <c r="EJ144" s="2"/>
      <c r="EK144" s="2"/>
      <c r="EL144" s="2"/>
      <c r="EM144" s="2"/>
      <c r="EN144" s="2"/>
      <c r="EO144" s="2"/>
      <c r="EP144" s="2"/>
      <c r="EQ144" s="2"/>
      <c r="ER144" s="2"/>
      <c r="ES144" s="2"/>
      <c r="ET144" s="2"/>
      <c r="EU144" s="2"/>
      <c r="EV144" s="2"/>
      <c r="EW144" s="2"/>
      <c r="EX144" s="2"/>
      <c r="EY144" s="2"/>
      <c r="EZ144" s="2"/>
      <c r="FA144" s="2"/>
      <c r="FB144" s="2"/>
      <c r="FC144" s="2"/>
      <c r="FD144" s="2"/>
      <c r="FE144" s="2"/>
      <c r="FF144" s="2"/>
      <c r="FG144" s="2"/>
      <c r="FH144" s="2"/>
      <c r="FI144" s="2"/>
      <c r="FJ144" s="2"/>
      <c r="FK144" s="2"/>
      <c r="FL144" s="2"/>
      <c r="FM144" s="2"/>
      <c r="FN144" s="2"/>
      <c r="FO144" s="2"/>
      <c r="FP144" s="2"/>
      <c r="FQ144" s="2"/>
      <c r="FR144" s="2"/>
      <c r="FS144" s="2"/>
      <c r="FT144" s="2"/>
      <c r="FU144" s="2"/>
      <c r="FV144" s="2"/>
      <c r="FW144" s="2"/>
      <c r="FX144" s="2"/>
      <c r="FY144" s="2"/>
      <c r="FZ144" s="2"/>
      <c r="GA144" s="2"/>
      <c r="GB144" s="2"/>
      <c r="GC144" s="2"/>
      <c r="GD144" s="2"/>
      <c r="GE144" s="2"/>
      <c r="GF144" s="2"/>
      <c r="GG144" s="2"/>
      <c r="GH144" s="2"/>
      <c r="GI144" s="2"/>
      <c r="GJ144" s="2"/>
      <c r="GK144" s="2"/>
      <c r="GL144" s="2"/>
    </row>
    <row r="145" spans="1:198" s="32" customFormat="1" ht="12.75" customHeight="1" x14ac:dyDescent="0.25">
      <c r="A145" s="19" t="s">
        <v>34</v>
      </c>
      <c r="B145" s="20"/>
      <c r="C145" s="3"/>
      <c r="D145" s="10"/>
      <c r="E145" s="21"/>
      <c r="F145" s="21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  <c r="DR145" s="2"/>
      <c r="DS145" s="2"/>
      <c r="DT145" s="2"/>
      <c r="DU145" s="2"/>
      <c r="DV145" s="2"/>
      <c r="DW145" s="2"/>
      <c r="DX145" s="2"/>
      <c r="DY145" s="2"/>
      <c r="DZ145" s="2"/>
      <c r="EA145" s="2"/>
      <c r="EB145" s="2"/>
      <c r="EC145" s="2"/>
      <c r="ED145" s="2"/>
      <c r="EE145" s="2"/>
      <c r="EF145" s="2"/>
      <c r="EG145" s="2"/>
      <c r="EH145" s="2"/>
      <c r="EI145" s="2"/>
      <c r="EJ145" s="2"/>
      <c r="EK145" s="2"/>
      <c r="EL145" s="2"/>
      <c r="EM145" s="2"/>
      <c r="EN145" s="2"/>
      <c r="EO145" s="2"/>
      <c r="EP145" s="2"/>
      <c r="EQ145" s="2"/>
      <c r="ER145" s="2"/>
      <c r="ES145" s="2"/>
      <c r="ET145" s="2"/>
      <c r="EU145" s="2"/>
      <c r="EV145" s="2"/>
      <c r="EW145" s="2"/>
      <c r="EX145" s="2"/>
      <c r="EY145" s="2"/>
      <c r="EZ145" s="2"/>
      <c r="FA145" s="2"/>
      <c r="FB145" s="2"/>
      <c r="FC145" s="2"/>
      <c r="FD145" s="2"/>
      <c r="FE145" s="2"/>
      <c r="FF145" s="2"/>
      <c r="FG145" s="2"/>
      <c r="FH145" s="2"/>
      <c r="FI145" s="2"/>
      <c r="FJ145" s="2"/>
      <c r="FK145" s="2"/>
      <c r="FL145" s="2"/>
      <c r="FM145" s="2"/>
      <c r="FN145" s="2"/>
      <c r="FO145" s="2"/>
      <c r="FP145" s="2"/>
      <c r="FQ145" s="2"/>
      <c r="FR145" s="2"/>
      <c r="FS145" s="2"/>
      <c r="FT145" s="2"/>
      <c r="FU145" s="2"/>
      <c r="FV145" s="2"/>
      <c r="FW145" s="2"/>
      <c r="FX145" s="2"/>
      <c r="FY145" s="2"/>
      <c r="FZ145" s="2"/>
      <c r="GA145" s="2"/>
      <c r="GB145" s="2"/>
      <c r="GC145" s="2"/>
      <c r="GD145" s="2"/>
      <c r="GE145" s="2"/>
      <c r="GF145" s="2"/>
      <c r="GG145" s="2"/>
      <c r="GH145" s="2"/>
      <c r="GI145" s="2"/>
      <c r="GJ145" s="2"/>
      <c r="GK145" s="2"/>
      <c r="GL145" s="2"/>
    </row>
    <row r="146" spans="1:198" s="32" customFormat="1" ht="12.75" customHeight="1" x14ac:dyDescent="0.25">
      <c r="A146" s="3"/>
      <c r="B146" s="20" t="s">
        <v>35</v>
      </c>
      <c r="C146" s="3"/>
      <c r="D146" s="10"/>
      <c r="E146" s="21"/>
      <c r="F146" s="21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/>
      <c r="DO146" s="2"/>
      <c r="DP146" s="2"/>
      <c r="DQ146" s="2"/>
      <c r="DR146" s="2"/>
      <c r="DS146" s="2"/>
      <c r="DT146" s="2"/>
      <c r="DU146" s="2"/>
      <c r="DV146" s="2"/>
      <c r="DW146" s="2"/>
      <c r="DX146" s="2"/>
      <c r="DY146" s="2"/>
      <c r="DZ146" s="2"/>
      <c r="EA146" s="2"/>
      <c r="EB146" s="2"/>
      <c r="EC146" s="2"/>
      <c r="ED146" s="2"/>
      <c r="EE146" s="2"/>
      <c r="EF146" s="2"/>
      <c r="EG146" s="2"/>
      <c r="EH146" s="2"/>
      <c r="EI146" s="2"/>
      <c r="EJ146" s="2"/>
      <c r="EK146" s="2"/>
      <c r="EL146" s="2"/>
      <c r="EM146" s="2"/>
      <c r="EN146" s="2"/>
      <c r="EO146" s="2"/>
      <c r="EP146" s="2"/>
      <c r="EQ146" s="2"/>
      <c r="ER146" s="2"/>
      <c r="ES146" s="2"/>
      <c r="ET146" s="2"/>
      <c r="EU146" s="2"/>
      <c r="EV146" s="2"/>
      <c r="EW146" s="2"/>
      <c r="EX146" s="2"/>
      <c r="EY146" s="2"/>
      <c r="EZ146" s="2"/>
      <c r="FA146" s="2"/>
      <c r="FB146" s="2"/>
      <c r="FC146" s="2"/>
      <c r="FD146" s="2"/>
      <c r="FE146" s="2"/>
      <c r="FF146" s="2"/>
      <c r="FG146" s="2"/>
      <c r="FH146" s="2"/>
      <c r="FI146" s="2"/>
      <c r="FJ146" s="2"/>
      <c r="FK146" s="2"/>
      <c r="FL146" s="2"/>
      <c r="FM146" s="2"/>
      <c r="FN146" s="2"/>
      <c r="FO146" s="2"/>
      <c r="FP146" s="2"/>
      <c r="FQ146" s="2"/>
      <c r="FR146" s="2"/>
      <c r="FS146" s="2"/>
      <c r="FT146" s="2"/>
      <c r="FU146" s="2"/>
      <c r="FV146" s="2"/>
      <c r="FW146" s="2"/>
      <c r="FX146" s="2"/>
      <c r="FY146" s="2"/>
      <c r="FZ146" s="2"/>
      <c r="GA146" s="2"/>
      <c r="GB146" s="2"/>
      <c r="GC146" s="2"/>
      <c r="GD146" s="2"/>
      <c r="GE146" s="2"/>
      <c r="GF146" s="2"/>
      <c r="GG146" s="2"/>
      <c r="GH146" s="2"/>
      <c r="GI146" s="2"/>
      <c r="GJ146" s="2"/>
      <c r="GK146" s="2"/>
      <c r="GL146" s="2"/>
    </row>
    <row r="147" spans="1:198" s="26" customFormat="1" x14ac:dyDescent="0.25">
      <c r="A147" s="12" t="s">
        <v>22</v>
      </c>
      <c r="B147" s="7"/>
      <c r="D147" s="11"/>
      <c r="E147" s="8"/>
      <c r="F147" s="8"/>
    </row>
    <row r="148" spans="1:198" s="26" customFormat="1" x14ac:dyDescent="0.25">
      <c r="A148" s="4"/>
      <c r="B148" s="20" t="s">
        <v>31</v>
      </c>
      <c r="C148" s="4"/>
      <c r="D148" s="11"/>
      <c r="E148" s="8"/>
      <c r="F148" s="8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  <c r="DR148" s="2"/>
      <c r="DS148" s="2"/>
      <c r="DT148" s="2"/>
      <c r="DU148" s="2"/>
      <c r="DV148" s="2"/>
      <c r="DW148" s="2"/>
      <c r="DX148" s="2"/>
      <c r="DY148" s="2"/>
      <c r="DZ148" s="2"/>
      <c r="EA148" s="2"/>
      <c r="EB148" s="2"/>
      <c r="EC148" s="2"/>
      <c r="ED148" s="2"/>
      <c r="EE148" s="2"/>
      <c r="EF148" s="2"/>
      <c r="EG148" s="2"/>
      <c r="EH148" s="2"/>
      <c r="EI148" s="2"/>
      <c r="EJ148" s="2"/>
      <c r="EK148" s="2"/>
      <c r="EL148" s="2"/>
      <c r="EM148" s="2"/>
      <c r="EN148" s="2"/>
      <c r="EO148" s="2"/>
      <c r="EP148" s="2"/>
      <c r="EQ148" s="2"/>
      <c r="ER148" s="2"/>
      <c r="ES148" s="2"/>
      <c r="ET148" s="2"/>
      <c r="EU148" s="2"/>
      <c r="EV148" s="2"/>
      <c r="EW148" s="2"/>
      <c r="EX148" s="2"/>
      <c r="EY148" s="2"/>
      <c r="EZ148" s="2"/>
      <c r="FA148" s="2"/>
      <c r="FB148" s="2"/>
      <c r="FC148" s="2"/>
      <c r="FD148" s="2"/>
      <c r="FE148" s="2"/>
      <c r="FF148" s="2"/>
      <c r="FG148" s="2"/>
      <c r="FH148" s="2"/>
      <c r="FI148" s="2"/>
      <c r="FJ148" s="2"/>
      <c r="FK148" s="2"/>
      <c r="FL148" s="2"/>
      <c r="FM148" s="2"/>
      <c r="FN148" s="2"/>
      <c r="FO148" s="2"/>
      <c r="FP148" s="2"/>
      <c r="FQ148" s="2"/>
      <c r="FR148" s="2"/>
      <c r="FS148" s="2"/>
      <c r="FT148" s="2"/>
      <c r="FU148" s="2"/>
      <c r="FV148" s="2"/>
      <c r="FW148" s="2"/>
      <c r="FX148" s="2"/>
      <c r="FY148" s="2"/>
      <c r="FZ148" s="2"/>
      <c r="GA148" s="2"/>
      <c r="GB148" s="2"/>
      <c r="GC148" s="2"/>
      <c r="GD148" s="2"/>
      <c r="GE148" s="2"/>
      <c r="GF148" s="2"/>
      <c r="GG148" s="2"/>
      <c r="GH148" s="2"/>
      <c r="GI148" s="2"/>
      <c r="GJ148" s="2"/>
      <c r="GK148" s="2"/>
      <c r="GL148" s="2"/>
      <c r="GM148" s="2"/>
      <c r="GN148" s="2"/>
      <c r="GO148" s="2"/>
      <c r="GP148" s="2"/>
    </row>
    <row r="149" spans="1:198" s="26" customFormat="1" x14ac:dyDescent="0.25">
      <c r="A149" s="4"/>
      <c r="B149" s="20" t="s">
        <v>32</v>
      </c>
      <c r="C149" s="3"/>
      <c r="D149" s="10"/>
      <c r="E149" s="8"/>
      <c r="F149" s="8"/>
    </row>
  </sheetData>
  <mergeCells count="25">
    <mergeCell ref="A1:F1"/>
    <mergeCell ref="A5:A7"/>
    <mergeCell ref="B5:B7"/>
    <mergeCell ref="C5:C7"/>
    <mergeCell ref="D5:D6"/>
    <mergeCell ref="E5:E7"/>
    <mergeCell ref="F5:F7"/>
    <mergeCell ref="A92:F92"/>
    <mergeCell ref="A130:F130"/>
    <mergeCell ref="A133:E133"/>
    <mergeCell ref="A138:B138"/>
    <mergeCell ref="C134:D134"/>
    <mergeCell ref="E134:F134"/>
    <mergeCell ref="C135:D135"/>
    <mergeCell ref="E135:F135"/>
    <mergeCell ref="C136:D136"/>
    <mergeCell ref="E136:F136"/>
    <mergeCell ref="A8:F8"/>
    <mergeCell ref="A50:E50"/>
    <mergeCell ref="A91:E91"/>
    <mergeCell ref="A88:F88"/>
    <mergeCell ref="A46:F46"/>
    <mergeCell ref="A51:F51"/>
    <mergeCell ref="A9:F9"/>
    <mergeCell ref="A29:F29"/>
  </mergeCells>
  <phoneticPr fontId="3" type="noConversion"/>
  <conditionalFormatting sqref="A29">
    <cfRule type="cellIs" dxfId="23" priority="261" stopIfTrue="1" operator="equal">
      <formula>0</formula>
    </cfRule>
  </conditionalFormatting>
  <conditionalFormatting sqref="A46">
    <cfRule type="cellIs" dxfId="22" priority="223" stopIfTrue="1" operator="equal">
      <formula>0</formula>
    </cfRule>
  </conditionalFormatting>
  <conditionalFormatting sqref="A88">
    <cfRule type="cellIs" dxfId="21" priority="132" stopIfTrue="1" operator="equal">
      <formula>0</formula>
    </cfRule>
  </conditionalFormatting>
  <conditionalFormatting sqref="A130">
    <cfRule type="cellIs" dxfId="20" priority="130" stopIfTrue="1" operator="equal">
      <formula>0</formula>
    </cfRule>
  </conditionalFormatting>
  <conditionalFormatting sqref="C13:C15 D11:D15">
    <cfRule type="cellIs" dxfId="19" priority="24" stopIfTrue="1" operator="equal">
      <formula>0</formula>
    </cfRule>
  </conditionalFormatting>
  <conditionalFormatting sqref="D23:D28">
    <cfRule type="cellIs" dxfId="18" priority="23" stopIfTrue="1" operator="equal">
      <formula>0</formula>
    </cfRule>
  </conditionalFormatting>
  <conditionalFormatting sqref="C34:C35 D30:D45">
    <cfRule type="cellIs" dxfId="17" priority="22" stopIfTrue="1" operator="equal">
      <formula>0</formula>
    </cfRule>
  </conditionalFormatting>
  <conditionalFormatting sqref="B58">
    <cfRule type="cellIs" dxfId="8" priority="6" stopIfTrue="1" operator="equal">
      <formula>0</formula>
    </cfRule>
  </conditionalFormatting>
  <conditionalFormatting sqref="B59">
    <cfRule type="cellIs" dxfId="7" priority="5" stopIfTrue="1" operator="equal">
      <formula>0</formula>
    </cfRule>
  </conditionalFormatting>
  <conditionalFormatting sqref="B73">
    <cfRule type="cellIs" dxfId="6" priority="4" stopIfTrue="1" operator="equal">
      <formula>0</formula>
    </cfRule>
  </conditionalFormatting>
  <conditionalFormatting sqref="B115">
    <cfRule type="cellIs" dxfId="2" priority="3" stopIfTrue="1" operator="equal">
      <formula>0</formula>
    </cfRule>
  </conditionalFormatting>
  <conditionalFormatting sqref="B100">
    <cfRule type="cellIs" dxfId="1" priority="2" stopIfTrue="1" operator="equal">
      <formula>0</formula>
    </cfRule>
  </conditionalFormatting>
  <conditionalFormatting sqref="B101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13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2022-11-30T13:23:15Z</dcterms:modified>
</cp:coreProperties>
</file>